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156" windowHeight="6036"/>
  </bookViews>
  <sheets>
    <sheet name="2018-19 Special Account Report" sheetId="1" r:id="rId1"/>
  </sheets>
  <externalReferences>
    <externalReference r:id="rId2"/>
  </externalReferences>
  <definedNames>
    <definedName name="_xlnm._FilterDatabase" localSheetId="0" hidden="1">'2018-19 Special Account Report'!$A$42:$F$478</definedName>
    <definedName name="EssOptions" localSheetId="0">"A1110000000110101000001101020_07missing09no access"</definedName>
    <definedName name="_xlnm.Print_Area" localSheetId="0">'2018-19 Special Account Report'!$A$1:$F$478</definedName>
    <definedName name="q">#REF!</definedName>
    <definedName name="retr_rnge">[1]Data!$E$3:$DL$47,[1]Data!$DN$3:$DR$47,[1]Data!$DT$3:$ED$47,[1]Data!$EF$3:$EI$47,[1]Data!$EK$3:$ER$47,[1]Data!$ET$3:$EW$47,[1]Data!$EY$3:$FB$47</definedName>
    <definedName name="testrange" localSheetId="0">#REF!</definedName>
    <definedName name="testrange">#REF!</definedName>
  </definedNames>
  <calcPr calcId="162913"/>
</workbook>
</file>

<file path=xl/calcChain.xml><?xml version="1.0" encoding="utf-8"?>
<calcChain xmlns="http://schemas.openxmlformats.org/spreadsheetml/2006/main">
  <c r="B389" i="1" l="1"/>
  <c r="F389" i="1"/>
  <c r="E389" i="1"/>
  <c r="D389" i="1"/>
  <c r="C389" i="1"/>
  <c r="F388" i="1"/>
  <c r="F240" i="1" l="1"/>
  <c r="E316" i="1"/>
  <c r="D316" i="1"/>
  <c r="C316" i="1"/>
  <c r="B316" i="1"/>
  <c r="F437" i="1"/>
  <c r="E76" i="1"/>
  <c r="D76" i="1"/>
  <c r="C76" i="1"/>
  <c r="B76" i="1"/>
  <c r="F75" i="1"/>
  <c r="F76" i="1" s="1"/>
  <c r="D220" i="1"/>
  <c r="F220" i="1" s="1"/>
  <c r="D218" i="1"/>
  <c r="F218" i="1" s="1"/>
  <c r="F156" i="1"/>
  <c r="B465" i="1"/>
  <c r="E462" i="1"/>
  <c r="D462" i="1"/>
  <c r="B451" i="1"/>
  <c r="F99" i="1" l="1"/>
  <c r="E406" i="1"/>
  <c r="E405" i="1"/>
  <c r="F343" i="1"/>
  <c r="B228" i="1"/>
  <c r="C228" i="1"/>
  <c r="E215" i="1"/>
  <c r="D215" i="1"/>
  <c r="F215" i="1" l="1"/>
  <c r="F89" i="1"/>
  <c r="F346" i="1" l="1"/>
  <c r="F315" i="1" l="1"/>
  <c r="F227" i="1" l="1"/>
  <c r="E224" i="1"/>
  <c r="E221" i="1"/>
  <c r="D221" i="1"/>
  <c r="F221" i="1" l="1"/>
  <c r="B157" i="1"/>
  <c r="D157" i="1"/>
  <c r="E157" i="1"/>
  <c r="C157" i="1"/>
  <c r="F154" i="1"/>
  <c r="F153" i="1"/>
  <c r="F152" i="1"/>
  <c r="F151" i="1"/>
  <c r="F150" i="1"/>
  <c r="F157" i="1" l="1"/>
  <c r="F85" i="1" l="1"/>
  <c r="F63" i="1" l="1"/>
  <c r="F50" i="1"/>
  <c r="F48" i="1"/>
  <c r="F47" i="1"/>
  <c r="F45" i="1"/>
  <c r="F49" i="1" l="1"/>
  <c r="F468" i="1" l="1"/>
  <c r="F352" i="1"/>
  <c r="E353" i="1"/>
  <c r="D353" i="1"/>
  <c r="B353" i="1"/>
  <c r="F353" i="1" l="1"/>
  <c r="F44" i="1"/>
  <c r="F200" i="1"/>
  <c r="F411" i="1"/>
  <c r="F236" i="1"/>
  <c r="F235" i="1"/>
  <c r="B196" i="1"/>
  <c r="F196" i="1" s="1"/>
  <c r="F298" i="1"/>
  <c r="F288" i="1"/>
  <c r="F327" i="1"/>
  <c r="F71" i="1"/>
  <c r="F70" i="1"/>
  <c r="F69" i="1"/>
  <c r="F68" i="1"/>
  <c r="F231" i="1"/>
  <c r="F319" i="1"/>
  <c r="F264" i="1"/>
  <c r="F432" i="1"/>
  <c r="F428" i="1"/>
  <c r="F427" i="1"/>
  <c r="F426" i="1"/>
  <c r="F425" i="1"/>
  <c r="F424" i="1"/>
  <c r="F423" i="1"/>
  <c r="F407" i="1"/>
  <c r="F406" i="1"/>
  <c r="F405" i="1"/>
  <c r="F387" i="1"/>
  <c r="F386" i="1"/>
  <c r="F384" i="1"/>
  <c r="F383" i="1"/>
  <c r="F382" i="1"/>
  <c r="F307" i="1" l="1"/>
  <c r="F303" i="1"/>
  <c r="F302" i="1"/>
  <c r="F366" i="1"/>
  <c r="F365" i="1"/>
  <c r="F364" i="1"/>
  <c r="F363" i="1"/>
  <c r="F362" i="1"/>
  <c r="F361" i="1"/>
  <c r="F360" i="1"/>
  <c r="F348" i="1"/>
  <c r="F347" i="1"/>
  <c r="F345" i="1"/>
  <c r="F344" i="1"/>
  <c r="F342" i="1"/>
  <c r="F314" i="1"/>
  <c r="D282" i="1"/>
  <c r="F282" i="1" s="1"/>
  <c r="F284" i="1"/>
  <c r="F283" i="1"/>
  <c r="F281" i="1"/>
  <c r="F280" i="1"/>
  <c r="F279" i="1"/>
  <c r="F278" i="1"/>
  <c r="F277" i="1"/>
  <c r="F276" i="1"/>
  <c r="F223" i="1"/>
  <c r="D224" i="1"/>
  <c r="E222" i="1"/>
  <c r="D222" i="1"/>
  <c r="E216" i="1"/>
  <c r="E228" i="1" s="1"/>
  <c r="D216" i="1"/>
  <c r="F316" i="1" l="1"/>
  <c r="F222" i="1"/>
  <c r="F224" i="1"/>
  <c r="F216" i="1"/>
  <c r="F226" i="1"/>
  <c r="D225" i="1"/>
  <c r="F225" i="1" s="1"/>
  <c r="F188" i="1"/>
  <c r="F187" i="1"/>
  <c r="F186" i="1"/>
  <c r="F185" i="1"/>
  <c r="F184" i="1"/>
  <c r="F183" i="1"/>
  <c r="F182" i="1"/>
  <c r="F181" i="1"/>
  <c r="F180" i="1"/>
  <c r="F228" i="1" l="1"/>
  <c r="D228" i="1"/>
  <c r="F173" i="1"/>
  <c r="F143" i="1"/>
  <c r="F142" i="1"/>
  <c r="F141" i="1"/>
  <c r="F140" i="1"/>
  <c r="F401" i="1"/>
  <c r="F400" i="1"/>
  <c r="F399" i="1"/>
  <c r="F260" i="1"/>
  <c r="F259" i="1"/>
  <c r="F258" i="1"/>
  <c r="F257" i="1"/>
  <c r="F130" i="1"/>
  <c r="F129" i="1"/>
  <c r="F132" i="1"/>
  <c r="F131" i="1"/>
  <c r="F192" i="1" l="1"/>
  <c r="F463" i="1"/>
  <c r="F462" i="1"/>
  <c r="F464" i="1"/>
  <c r="F461" i="1"/>
  <c r="F450" i="1"/>
  <c r="D448" i="1"/>
  <c r="F448" i="1" s="1"/>
  <c r="D449" i="1"/>
  <c r="F449" i="1" s="1"/>
  <c r="F136" i="1"/>
  <c r="F160" i="1"/>
  <c r="F443" i="1"/>
  <c r="F444" i="1"/>
  <c r="F442" i="1"/>
  <c r="F441" i="1"/>
  <c r="F323" i="1"/>
  <c r="B112" i="1"/>
  <c r="F110" i="1" l="1"/>
  <c r="F109" i="1"/>
  <c r="F108" i="1"/>
  <c r="F111" i="1"/>
  <c r="F106" i="1"/>
  <c r="F95" i="1"/>
  <c r="F90" i="1"/>
  <c r="F91" i="1"/>
  <c r="F55" i="1"/>
  <c r="F54" i="1"/>
  <c r="F46" i="1"/>
  <c r="F43" i="1"/>
  <c r="F137" i="1" l="1"/>
  <c r="E137" i="1"/>
  <c r="D137" i="1"/>
  <c r="C137" i="1"/>
  <c r="B137" i="1"/>
  <c r="F100" i="1"/>
  <c r="E100" i="1"/>
  <c r="D100" i="1"/>
  <c r="C100" i="1"/>
  <c r="B100" i="1"/>
  <c r="F96" i="1"/>
  <c r="E96" i="1"/>
  <c r="D96" i="1"/>
  <c r="C96" i="1"/>
  <c r="B96" i="1"/>
  <c r="F86" i="1"/>
  <c r="E86" i="1"/>
  <c r="D86" i="1"/>
  <c r="C86" i="1"/>
  <c r="B86" i="1"/>
  <c r="F429" i="1"/>
  <c r="E429" i="1"/>
  <c r="D429" i="1"/>
  <c r="C429" i="1"/>
  <c r="B429" i="1"/>
  <c r="F412" i="1"/>
  <c r="E412" i="1"/>
  <c r="D412" i="1"/>
  <c r="C412" i="1"/>
  <c r="B412" i="1"/>
  <c r="F408" i="1"/>
  <c r="E408" i="1"/>
  <c r="D408" i="1"/>
  <c r="C408" i="1"/>
  <c r="B408" i="1"/>
  <c r="F393" i="1"/>
  <c r="E393" i="1"/>
  <c r="D393" i="1"/>
  <c r="C393" i="1"/>
  <c r="B393" i="1"/>
  <c r="F285" i="1" l="1"/>
  <c r="E285" i="1"/>
  <c r="D285" i="1"/>
  <c r="C285" i="1"/>
  <c r="B285" i="1"/>
  <c r="F261" i="1"/>
  <c r="E261" i="1"/>
  <c r="D261" i="1"/>
  <c r="C261" i="1"/>
  <c r="B261" i="1"/>
  <c r="F174" i="1" l="1"/>
  <c r="E174" i="1"/>
  <c r="D174" i="1"/>
  <c r="C174" i="1"/>
  <c r="B174" i="1"/>
  <c r="F112" i="1" l="1"/>
  <c r="E112" i="1"/>
  <c r="D112" i="1"/>
  <c r="C112" i="1"/>
  <c r="F56" i="1" l="1"/>
  <c r="E56" i="1"/>
  <c r="D56" i="1"/>
  <c r="C56" i="1"/>
  <c r="B56" i="1"/>
  <c r="F62" i="1" l="1"/>
  <c r="F64" i="1"/>
  <c r="F116" i="1"/>
  <c r="F115" i="1"/>
  <c r="F385" i="1" l="1"/>
  <c r="F469" i="1"/>
  <c r="E469" i="1"/>
  <c r="D469" i="1"/>
  <c r="C469" i="1"/>
  <c r="B469" i="1"/>
  <c r="F299" i="1"/>
  <c r="E299" i="1"/>
  <c r="D299" i="1"/>
  <c r="C299" i="1"/>
  <c r="B299" i="1"/>
  <c r="F465" i="1" l="1"/>
  <c r="E465" i="1"/>
  <c r="D465" i="1"/>
  <c r="F451" i="1"/>
  <c r="E451" i="1"/>
  <c r="D451" i="1"/>
  <c r="F445" i="1"/>
  <c r="E445" i="1"/>
  <c r="D445" i="1"/>
  <c r="B445" i="1"/>
  <c r="F402" i="1"/>
  <c r="E402" i="1"/>
  <c r="D402" i="1"/>
  <c r="B402" i="1"/>
  <c r="B367" i="1"/>
  <c r="C367" i="1"/>
  <c r="D367" i="1"/>
  <c r="E367" i="1"/>
  <c r="F367" i="1"/>
  <c r="F349" i="1"/>
  <c r="E349" i="1"/>
  <c r="D349" i="1"/>
  <c r="B349" i="1"/>
  <c r="B304" i="1"/>
  <c r="D304" i="1"/>
  <c r="E304" i="1"/>
  <c r="F304" i="1"/>
  <c r="F237" i="1"/>
  <c r="E237" i="1"/>
  <c r="D237" i="1"/>
  <c r="B189" i="1"/>
  <c r="D189" i="1"/>
  <c r="E189" i="1"/>
  <c r="F189" i="1"/>
  <c r="B144" i="1"/>
  <c r="D144" i="1"/>
  <c r="E144" i="1"/>
  <c r="F144" i="1"/>
  <c r="B133" i="1"/>
  <c r="C133" i="1"/>
  <c r="D133" i="1"/>
  <c r="E133" i="1"/>
  <c r="F133" i="1"/>
  <c r="E117" i="1"/>
  <c r="D117" i="1"/>
  <c r="B117" i="1"/>
  <c r="F117" i="1"/>
  <c r="B92" i="1"/>
  <c r="C92" i="1"/>
  <c r="D92" i="1"/>
  <c r="E92" i="1"/>
  <c r="F92" i="1"/>
  <c r="B72" i="1"/>
  <c r="D72" i="1"/>
  <c r="E72" i="1"/>
  <c r="F72" i="1"/>
  <c r="F65" i="1"/>
  <c r="E65" i="1"/>
  <c r="D65" i="1"/>
  <c r="B65" i="1"/>
  <c r="B51" i="1"/>
  <c r="D51" i="1"/>
  <c r="E51" i="1"/>
  <c r="F51" i="1"/>
  <c r="C465" i="1" l="1"/>
  <c r="C451" i="1" l="1"/>
  <c r="C445" i="1"/>
  <c r="F438" i="1"/>
  <c r="E438" i="1"/>
  <c r="D438" i="1"/>
  <c r="C438" i="1"/>
  <c r="B438" i="1"/>
  <c r="E354" i="1"/>
  <c r="D354" i="1"/>
  <c r="C354" i="1"/>
  <c r="B354" i="1"/>
  <c r="F354" i="1"/>
  <c r="C349" i="1"/>
  <c r="F328" i="1"/>
  <c r="E328" i="1"/>
  <c r="D328" i="1"/>
  <c r="C328" i="1"/>
  <c r="B328" i="1"/>
  <c r="F324" i="1"/>
  <c r="E324" i="1"/>
  <c r="D324" i="1"/>
  <c r="C324" i="1"/>
  <c r="B324" i="1"/>
  <c r="F320" i="1"/>
  <c r="E320" i="1"/>
  <c r="D320" i="1"/>
  <c r="C320" i="1"/>
  <c r="B320" i="1"/>
  <c r="F308" i="1"/>
  <c r="E308" i="1"/>
  <c r="D308" i="1"/>
  <c r="C308" i="1"/>
  <c r="B308" i="1"/>
  <c r="C304" i="1"/>
  <c r="F289" i="1"/>
  <c r="E289" i="1"/>
  <c r="D289" i="1"/>
  <c r="C289" i="1"/>
  <c r="B289" i="1"/>
  <c r="F270" i="1"/>
  <c r="E270" i="1"/>
  <c r="D270" i="1"/>
  <c r="C270" i="1"/>
  <c r="B270" i="1"/>
  <c r="F265" i="1"/>
  <c r="E265" i="1"/>
  <c r="D265" i="1"/>
  <c r="C265" i="1"/>
  <c r="B265" i="1"/>
  <c r="F241" i="1"/>
  <c r="E241" i="1"/>
  <c r="D241" i="1"/>
  <c r="C241" i="1"/>
  <c r="B241" i="1"/>
  <c r="C237" i="1"/>
  <c r="B237" i="1"/>
  <c r="F232" i="1"/>
  <c r="E232" i="1"/>
  <c r="D232" i="1"/>
  <c r="C232" i="1"/>
  <c r="B232" i="1"/>
  <c r="F201" i="1"/>
  <c r="E201" i="1"/>
  <c r="D201" i="1"/>
  <c r="C201" i="1"/>
  <c r="B201" i="1"/>
  <c r="F197" i="1"/>
  <c r="E197" i="1"/>
  <c r="D197" i="1"/>
  <c r="C197" i="1"/>
  <c r="B197" i="1"/>
  <c r="F193" i="1"/>
  <c r="E193" i="1"/>
  <c r="D193" i="1"/>
  <c r="C193" i="1"/>
  <c r="B193" i="1"/>
  <c r="C189" i="1"/>
  <c r="F161" i="1"/>
  <c r="E161" i="1"/>
  <c r="D161" i="1"/>
  <c r="C161" i="1"/>
  <c r="B161" i="1"/>
  <c r="C144" i="1"/>
  <c r="C117" i="1" l="1"/>
  <c r="C72" i="1" l="1"/>
  <c r="C65" i="1" l="1"/>
  <c r="C51" i="1"/>
  <c r="C402" i="1"/>
  <c r="B433" i="1" l="1"/>
  <c r="C433" i="1"/>
  <c r="D433" i="1"/>
  <c r="E433" i="1"/>
  <c r="F433" i="1"/>
</calcChain>
</file>

<file path=xl/sharedStrings.xml><?xml version="1.0" encoding="utf-8"?>
<sst xmlns="http://schemas.openxmlformats.org/spreadsheetml/2006/main" count="419" uniqueCount="268">
  <si>
    <t xml:space="preserve">Opening </t>
  </si>
  <si>
    <t>Restructure</t>
  </si>
  <si>
    <t>Receipts</t>
  </si>
  <si>
    <t>Payments</t>
  </si>
  <si>
    <t xml:space="preserve">Closing </t>
  </si>
  <si>
    <t>Balance</t>
  </si>
  <si>
    <t>$'000</t>
  </si>
  <si>
    <t>Australian Fisheries Management Authority</t>
  </si>
  <si>
    <t>Total: Australian Fisheries Management Authority</t>
  </si>
  <si>
    <t>ATTORNEY-GENERAL'S PORTFOLIO</t>
  </si>
  <si>
    <t>Attorney-General's Department</t>
  </si>
  <si>
    <t>Total: Australian Federal Police</t>
  </si>
  <si>
    <t>Total: Australian Institute of Criminology</t>
  </si>
  <si>
    <t>Australian Law Reform Commission</t>
  </si>
  <si>
    <t>Federal Court of Australia</t>
  </si>
  <si>
    <t>Total: Federal Court of Australia</t>
  </si>
  <si>
    <t>Australia Financial Security Authority</t>
  </si>
  <si>
    <t>Australian Communications and Media Authority</t>
  </si>
  <si>
    <t>Total: Australian Communications and Media Authority</t>
  </si>
  <si>
    <t>DEFENCE PORTFOLIO</t>
  </si>
  <si>
    <t>Department of Defence</t>
  </si>
  <si>
    <t>Total: Department of Defence</t>
  </si>
  <si>
    <t>Department of Veterans' Affairs</t>
  </si>
  <si>
    <t>Total: Department of Veterans' Affairs</t>
  </si>
  <si>
    <t>Australian Research Council</t>
  </si>
  <si>
    <t>Total: Australian Research Council</t>
  </si>
  <si>
    <t>Safe Work Australia</t>
  </si>
  <si>
    <t>Total: Safe Work Australia</t>
  </si>
  <si>
    <t>Seafarers Safety, Rehabilitation and Compensation Authority</t>
  </si>
  <si>
    <t>Total: Seafarers Safety, Rehabilitation and Compensation Authority</t>
  </si>
  <si>
    <t>Department of Social Services</t>
  </si>
  <si>
    <t>Total: Department of Social Services</t>
  </si>
  <si>
    <t>FINANCE PORTFOLIO</t>
  </si>
  <si>
    <t>Australian Electoral Commission</t>
  </si>
  <si>
    <t>Future Fund Management Agency</t>
  </si>
  <si>
    <t>Total: Future Fund Management Agency</t>
  </si>
  <si>
    <t>Department of Finance</t>
  </si>
  <si>
    <t>Total: Department of Finance</t>
  </si>
  <si>
    <t>FOREIGN AFFAIRS AND TRADE PORTFOLIO</t>
  </si>
  <si>
    <t>Australian Centre for International Agricultural Research</t>
  </si>
  <si>
    <t>Total: Australian Centre for International Agricultural Research</t>
  </si>
  <si>
    <t>Department of Foreign Affairs and Trade</t>
  </si>
  <si>
    <t>Total: Department of Foreign Affairs and Trade</t>
  </si>
  <si>
    <t>HEALTH PORTFOLIO</t>
  </si>
  <si>
    <t xml:space="preserve"> </t>
  </si>
  <si>
    <t>Australian National Preventative Health Agency</t>
  </si>
  <si>
    <t>Total: Australian National Preventative Health Agency</t>
  </si>
  <si>
    <t>Australian Radiation Protection and Nuclear Safety Agency</t>
  </si>
  <si>
    <t>Total: Australian Radiation Protection and Nuclear Safety Agency</t>
  </si>
  <si>
    <t>Department of Health</t>
  </si>
  <si>
    <t>National Blood Authority</t>
  </si>
  <si>
    <t>National Health and Medical Research Council</t>
  </si>
  <si>
    <t>Total: National Health and Medical Research Council</t>
  </si>
  <si>
    <t>Total: Department of Human Services</t>
  </si>
  <si>
    <t xml:space="preserve">IP Australia </t>
  </si>
  <si>
    <t>Total: IP Australia</t>
  </si>
  <si>
    <t>PRIME MINISTER AND CABINET PORTFOLIO</t>
  </si>
  <si>
    <t>Australian National Audit Office</t>
  </si>
  <si>
    <t>Total: Australian National Audit Office</t>
  </si>
  <si>
    <t>Department of the Prime Minister and Cabinet</t>
  </si>
  <si>
    <t>Total: Department of the Prime Minister and Cabinet</t>
  </si>
  <si>
    <t>Bureau of Meteorology</t>
  </si>
  <si>
    <t>Clean Energy Regulator</t>
  </si>
  <si>
    <t>Great Barrier Reef Marine Park Authority</t>
  </si>
  <si>
    <t>Total: Great Barrier Reef Marine Park Authority</t>
  </si>
  <si>
    <t>TREASURY PORTFOLIO</t>
  </si>
  <si>
    <t>Australian Competition and Consumer Commission</t>
  </si>
  <si>
    <t>Total: Australian Competition and Consumer Commission</t>
  </si>
  <si>
    <t>Australian Office of Financial Management</t>
  </si>
  <si>
    <t>Total: Australian Office of Financial Management</t>
  </si>
  <si>
    <t>Total: Australian Prudential Regulation Authority</t>
  </si>
  <si>
    <t>Australian Securities and Investments Commission</t>
  </si>
  <si>
    <t>Total: Australian Securities and Investments Commission</t>
  </si>
  <si>
    <t>Australian Taxation Office</t>
  </si>
  <si>
    <t>Total: Australian Taxation Office</t>
  </si>
  <si>
    <t>Department of the Treasury</t>
  </si>
  <si>
    <t>Total: Department of the Treasury</t>
  </si>
  <si>
    <t>Royal Australian Mint</t>
  </si>
  <si>
    <t>Total: Royal Australian Mint</t>
  </si>
  <si>
    <t>Footnotes:</t>
  </si>
  <si>
    <t>Total: Australia Financial Security Authority</t>
  </si>
  <si>
    <t>Total: Department of Health</t>
  </si>
  <si>
    <t>Australian Prudential Regulation Authority</t>
  </si>
  <si>
    <t>Total: Australian Electoral Commission</t>
  </si>
  <si>
    <t>Total: Bureau of Meteorology</t>
  </si>
  <si>
    <t>Department of Communications and the Arts</t>
  </si>
  <si>
    <t>Commonwealth Superannuation Corporation</t>
  </si>
  <si>
    <t>Total: Commonwealth Superannuation Corporation</t>
  </si>
  <si>
    <t>Australian Trade and Investment Commission</t>
  </si>
  <si>
    <t>Total: Australian Trade and Investment Commission</t>
  </si>
  <si>
    <t>Department of Industry, Innovation and Science</t>
  </si>
  <si>
    <t>Total: Department of Industry, Innovation and Science</t>
  </si>
  <si>
    <t>Department of the Environment and Energy</t>
  </si>
  <si>
    <t>Total: Department of the Environment and Energy</t>
  </si>
  <si>
    <t>Total: Department of Communications and the Arts</t>
  </si>
  <si>
    <t>-</t>
  </si>
  <si>
    <t>Total: National Blood Authority</t>
  </si>
  <si>
    <r>
      <t xml:space="preserve">AFMA Special Account: </t>
    </r>
    <r>
      <rPr>
        <i/>
        <sz val="8"/>
        <rFont val="Arial"/>
        <family val="2"/>
      </rPr>
      <t>Fisheries Administration Act 1991</t>
    </r>
  </si>
  <si>
    <r>
      <t xml:space="preserve">National Cattle Disease Eradication Account: </t>
    </r>
    <r>
      <rPr>
        <i/>
        <sz val="8"/>
        <rFont val="Arial"/>
        <family val="2"/>
      </rPr>
      <t>National Cattle Disease Eradication Account Act 1991</t>
    </r>
  </si>
  <si>
    <r>
      <t xml:space="preserve">Natural Resources Management Account: </t>
    </r>
    <r>
      <rPr>
        <i/>
        <sz val="8"/>
        <rFont val="Arial"/>
        <family val="2"/>
      </rPr>
      <t>Natural Resources Management (Financial Assistance) Act 1992</t>
    </r>
  </si>
  <si>
    <r>
      <t xml:space="preserve">Water for the Environment Special Account: </t>
    </r>
    <r>
      <rPr>
        <i/>
        <sz val="8"/>
        <rFont val="Arial"/>
        <family val="2"/>
      </rPr>
      <t xml:space="preserve">Water Act 2007 </t>
    </r>
  </si>
  <si>
    <r>
      <t xml:space="preserve">Law Reform Special Account: </t>
    </r>
    <r>
      <rPr>
        <i/>
        <sz val="8"/>
        <rFont val="Arial"/>
        <family val="2"/>
      </rPr>
      <t xml:space="preserve">Australian Law Reform Commission Act 1996 </t>
    </r>
  </si>
  <si>
    <t>Litigants' Fund Special Account</t>
  </si>
  <si>
    <t>Cultural Special Account</t>
  </si>
  <si>
    <t>Defence Endowments Special Account</t>
  </si>
  <si>
    <t>Fedorczenko Legacy Special Account</t>
  </si>
  <si>
    <r>
      <t xml:space="preserve">Defence Service Homes Insurance Account: </t>
    </r>
    <r>
      <rPr>
        <i/>
        <sz val="8"/>
        <rFont val="Arial"/>
        <family val="2"/>
      </rPr>
      <t>Defence Service Homes Act 1918</t>
    </r>
  </si>
  <si>
    <t>Human Pituitary Hormones Special Account 2015</t>
  </si>
  <si>
    <t>Melbourne Airport New Runway Land Acquisition Special Account</t>
  </si>
  <si>
    <t>Indian Ocean Territories Special Account 2014</t>
  </si>
  <si>
    <t>Jervis Bay Territory Special Account 2014</t>
  </si>
  <si>
    <t>Energy Special Account 2015</t>
  </si>
  <si>
    <t>Clean Energy Initiative Special Account</t>
  </si>
  <si>
    <t>Indigenous Remote Service Delivery Special Account</t>
  </si>
  <si>
    <r>
      <t xml:space="preserve">Aboriginal and Torres Strait Islander Corporations Unclaimed Money Account: </t>
    </r>
    <r>
      <rPr>
        <i/>
        <sz val="8"/>
        <rFont val="Arial"/>
        <family val="2"/>
      </rPr>
      <t>Corporations (Aboriginal and Torres Strait Islander) Act 2006</t>
    </r>
  </si>
  <si>
    <r>
      <t xml:space="preserve">Aboriginal and Torres Strait Islander Land Account: </t>
    </r>
    <r>
      <rPr>
        <i/>
        <sz val="8"/>
        <rFont val="Arial"/>
        <family val="2"/>
      </rPr>
      <t>Aboriginal and Torres Strait Islander Act 2005</t>
    </r>
  </si>
  <si>
    <r>
      <t xml:space="preserve">Aboriginals Benefit Account: </t>
    </r>
    <r>
      <rPr>
        <i/>
        <sz val="8"/>
        <rFont val="Arial"/>
        <family val="2"/>
      </rPr>
      <t>Aboriginal Land Rights (Northern Territory) Act 1976</t>
    </r>
  </si>
  <si>
    <t>Reef Trust Special Account 2014</t>
  </si>
  <si>
    <r>
      <t xml:space="preserve">Renewable Energy Special Account: </t>
    </r>
    <r>
      <rPr>
        <i/>
        <sz val="8"/>
        <rFont val="Arial"/>
        <family val="2"/>
      </rPr>
      <t>Renewable Energy (Electricity) Act 2000</t>
    </r>
  </si>
  <si>
    <r>
      <t xml:space="preserve">Great Barrier Reef Field Management Account: </t>
    </r>
    <r>
      <rPr>
        <i/>
        <sz val="8"/>
        <rFont val="Arial"/>
        <family val="2"/>
      </rPr>
      <t xml:space="preserve">Great Barrier Reef Marine Park Act 1975 </t>
    </r>
  </si>
  <si>
    <r>
      <t xml:space="preserve">Debt Retirement Reserve Trust Account: </t>
    </r>
    <r>
      <rPr>
        <i/>
        <sz val="8"/>
        <rFont val="Arial"/>
        <family val="2"/>
      </rPr>
      <t>Financial Agreement Act 1994</t>
    </r>
  </si>
  <si>
    <r>
      <t xml:space="preserve">Australian Prudential Regulation Authority Special Account: </t>
    </r>
    <r>
      <rPr>
        <i/>
        <sz val="8"/>
        <rFont val="Arial"/>
        <family val="2"/>
      </rPr>
      <t>Australian Prudential Regulation Authority Act 1998</t>
    </r>
  </si>
  <si>
    <r>
      <t xml:space="preserve">Financial Claims Scheme Special Account: </t>
    </r>
    <r>
      <rPr>
        <i/>
        <sz val="8"/>
        <rFont val="Arial"/>
        <family val="2"/>
      </rPr>
      <t xml:space="preserve">Australian Prudential Regulation Authority Act 1998 </t>
    </r>
  </si>
  <si>
    <t>Superannuation Clearing House Special Account</t>
  </si>
  <si>
    <r>
      <t xml:space="preserve">Australian Charities and Not-for-profits Commission Special Account: </t>
    </r>
    <r>
      <rPr>
        <i/>
        <sz val="8"/>
        <rFont val="Arial"/>
        <family val="2"/>
      </rPr>
      <t>Australian Charities and Not-for-profits Commission Act 2012</t>
    </r>
  </si>
  <si>
    <r>
      <t xml:space="preserve">Superannuation Holding Accounts Special Account: </t>
    </r>
    <r>
      <rPr>
        <i/>
        <sz val="8"/>
        <rFont val="Arial"/>
        <family val="2"/>
      </rPr>
      <t xml:space="preserve">Small Superannuation Accounts Act 1995 </t>
    </r>
  </si>
  <si>
    <t>Royal Australian Mint Special Account</t>
  </si>
  <si>
    <t>Water Resources Special Account 2016</t>
  </si>
  <si>
    <t>AGS Client Funds Special Account 2015</t>
  </si>
  <si>
    <t>FCA Litigants' Fund Special Account 2017</t>
  </si>
  <si>
    <r>
      <t xml:space="preserve">Public Interest Telecommunications Services Special Account: </t>
    </r>
    <r>
      <rPr>
        <i/>
        <sz val="8"/>
        <rFont val="Arial"/>
        <family val="2"/>
      </rPr>
      <t>Telecommunications (Consumer Protection and Service Standards) Act 1999</t>
    </r>
  </si>
  <si>
    <t>Military Death Claim Compensation Special Account 2015</t>
  </si>
  <si>
    <r>
      <t xml:space="preserve">Early Years Quality Fund Special Account: </t>
    </r>
    <r>
      <rPr>
        <i/>
        <sz val="8"/>
        <rFont val="Arial"/>
        <family val="2"/>
      </rPr>
      <t>Early Years Quality Fund Special Account Act 2013</t>
    </r>
  </si>
  <si>
    <t>Growth Fund Skills and Training Special Account 2015</t>
  </si>
  <si>
    <r>
      <t xml:space="preserve">Registered Organisations Commission Special Account: </t>
    </r>
    <r>
      <rPr>
        <i/>
        <sz val="8"/>
        <rFont val="Arial"/>
        <family val="2"/>
      </rPr>
      <t>Fair Work (Registered Organisations) Amendment Act 2016</t>
    </r>
  </si>
  <si>
    <t>ENVIRONMENT AND ENERGY PORTFOLIO</t>
  </si>
  <si>
    <t>COMMUNICATIONS AND THE ARTS PORTFOLIO</t>
  </si>
  <si>
    <t>Property Special Account 2014</t>
  </si>
  <si>
    <t>Consular Services Special Account 2015</t>
  </si>
  <si>
    <r>
      <t xml:space="preserve">Australian Centre for International Agricultural Research Account: </t>
    </r>
    <r>
      <rPr>
        <i/>
        <sz val="8"/>
        <rFont val="Arial"/>
        <family val="2"/>
      </rPr>
      <t>Australian Centre for International Agricultural Research Act 1982</t>
    </r>
  </si>
  <si>
    <t>Recovery of Compensation for Health Care and Other Services Special Account 2015</t>
  </si>
  <si>
    <r>
      <t xml:space="preserve">National Cultural Heritage Special Account: </t>
    </r>
    <r>
      <rPr>
        <i/>
        <sz val="8"/>
        <rFont val="Arial"/>
        <family val="2"/>
      </rPr>
      <t>Protection of Moveable Cultural Heritage Act 1986</t>
    </r>
  </si>
  <si>
    <t>Total: Clean Energy Regulator</t>
  </si>
  <si>
    <t>Department of Home Affairs</t>
  </si>
  <si>
    <t>Total: Department of Home Affairs</t>
  </si>
  <si>
    <t xml:space="preserve">Australian Federal Police </t>
  </si>
  <si>
    <t>Australian Institute of Criminology</t>
  </si>
  <si>
    <t>Fair Work Ombudsman and Registered Organisations Commission Entity</t>
  </si>
  <si>
    <t xml:space="preserve">Total: Fair Work Ombudsman and Registered Organisations Commission Entity </t>
  </si>
  <si>
    <t>Digital Transformation Agency</t>
  </si>
  <si>
    <t>Total: Digital Transformation Agency</t>
  </si>
  <si>
    <t>Art Rental Special Account 2016</t>
  </si>
  <si>
    <t>Indigenous Repatriation Special Account 2016</t>
  </si>
  <si>
    <t xml:space="preserve">Overseas Property Special Account 2017 </t>
  </si>
  <si>
    <t>Australian Immunisation Register Special Account 2016</t>
  </si>
  <si>
    <t>Sport and Recreation Special Account 2016</t>
  </si>
  <si>
    <t>NMF Blood and Blood Products Special Account 2017</t>
  </si>
  <si>
    <t>HOME AFFAIRS PORTFOLIO</t>
  </si>
  <si>
    <t>Australian Building Codes Board Special Account 2017</t>
  </si>
  <si>
    <t xml:space="preserve">Ranger Rehabilitation Special Account 2017 </t>
  </si>
  <si>
    <t xml:space="preserve">Innovation, Science and Technology - Donations, Bequests and Sponsorships Special Account 2016 </t>
  </si>
  <si>
    <t>Intellectual Property Special Account 2017</t>
  </si>
  <si>
    <t>National Disability Research Special Account 2016</t>
  </si>
  <si>
    <r>
      <t xml:space="preserve">Private Health Insurance Collapsed Insurer Special Account: </t>
    </r>
    <r>
      <rPr>
        <i/>
        <sz val="8"/>
        <rFont val="Arial"/>
        <family val="2"/>
      </rPr>
      <t>Australian Prudential Regulation Authority Act 1998</t>
    </r>
  </si>
  <si>
    <r>
      <t xml:space="preserve">Private Health Insurance Risk Equalisation Special Account: </t>
    </r>
    <r>
      <rPr>
        <i/>
        <sz val="8"/>
        <rFont val="Arial"/>
        <family val="2"/>
      </rPr>
      <t>Private Health Insurance Act 2007</t>
    </r>
  </si>
  <si>
    <t xml:space="preserve">Enforcement Special Account 2016 </t>
  </si>
  <si>
    <r>
      <t xml:space="preserve">Common Investment Fund Equalisation Account: </t>
    </r>
    <r>
      <rPr>
        <i/>
        <sz val="8"/>
        <rFont val="Arial"/>
        <family val="2"/>
      </rPr>
      <t>Bankruptcy Act 1966</t>
    </r>
  </si>
  <si>
    <r>
      <t xml:space="preserve">Confiscated Assets Special Account: </t>
    </r>
    <r>
      <rPr>
        <i/>
        <sz val="8"/>
        <rFont val="Arial"/>
        <family val="2"/>
      </rPr>
      <t>Proceeds of Crime Act 1987</t>
    </r>
  </si>
  <si>
    <r>
      <t xml:space="preserve">Confiscated Assets Account: </t>
    </r>
    <r>
      <rPr>
        <i/>
        <sz val="8"/>
        <rFont val="Arial"/>
        <family val="2"/>
      </rPr>
      <t>Proceeds of Crime Act 2002</t>
    </r>
  </si>
  <si>
    <r>
      <t xml:space="preserve">Online Safety Special Account: </t>
    </r>
    <r>
      <rPr>
        <i/>
        <sz val="8"/>
        <rFont val="Arial"/>
        <family val="2"/>
      </rPr>
      <t>Enhancing Online Safety for Children Act 2015</t>
    </r>
  </si>
  <si>
    <r>
      <rPr>
        <sz val="8"/>
        <rFont val="Arial"/>
        <family val="2"/>
      </rPr>
      <t>Overseas Students Tuition Fund:</t>
    </r>
    <r>
      <rPr>
        <i/>
        <sz val="8"/>
        <rFont val="Arial"/>
        <family val="2"/>
      </rPr>
      <t xml:space="preserve"> Education Services for Overseas Students Act 2002</t>
    </r>
  </si>
  <si>
    <r>
      <t xml:space="preserve">Environmental Water Holdings Special Account: </t>
    </r>
    <r>
      <rPr>
        <i/>
        <sz val="8"/>
        <rFont val="Arial"/>
        <family val="2"/>
      </rPr>
      <t>Water Act 2007</t>
    </r>
  </si>
  <si>
    <r>
      <t xml:space="preserve">National Environment Protection Council Special Account: </t>
    </r>
    <r>
      <rPr>
        <i/>
        <sz val="8"/>
        <rFont val="Arial"/>
        <family val="2"/>
      </rPr>
      <t>National Environment Protection Council Act 1994</t>
    </r>
  </si>
  <si>
    <r>
      <t xml:space="preserve">Natural Heritage Trust of Australia Account: </t>
    </r>
    <r>
      <rPr>
        <i/>
        <sz val="8"/>
        <rFont val="Arial"/>
        <family val="2"/>
      </rPr>
      <t>Natural Heritage Trust of Australia Act 1997</t>
    </r>
  </si>
  <si>
    <r>
      <t xml:space="preserve">Ozone Protection and SGG Account: </t>
    </r>
    <r>
      <rPr>
        <i/>
        <sz val="8"/>
        <rFont val="Arial"/>
        <family val="2"/>
      </rPr>
      <t xml:space="preserve">Ozone Protection and Synthetic Greenhouse Gas Management Act 1989 </t>
    </r>
  </si>
  <si>
    <r>
      <t xml:space="preserve">CSC Special Account: </t>
    </r>
    <r>
      <rPr>
        <i/>
        <sz val="8"/>
        <rFont val="Arial"/>
        <family val="2"/>
      </rPr>
      <t>Governance of Australian Government Superannuation Schemes Legislation Amendment Act 2015</t>
    </r>
  </si>
  <si>
    <r>
      <t xml:space="preserve">Future Fund Special Account: </t>
    </r>
    <r>
      <rPr>
        <i/>
        <sz val="8"/>
        <rFont val="Arial"/>
        <family val="2"/>
      </rPr>
      <t>Future Fund Act 2006</t>
    </r>
  </si>
  <si>
    <r>
      <t xml:space="preserve">Building Australia Fund Special Account: </t>
    </r>
    <r>
      <rPr>
        <i/>
        <sz val="8"/>
        <rFont val="Arial"/>
        <family val="2"/>
      </rPr>
      <t>Nation-building Funds Act 2008</t>
    </r>
  </si>
  <si>
    <r>
      <t xml:space="preserve">DisabilityCare Australia Fund Special Account: </t>
    </r>
    <r>
      <rPr>
        <i/>
        <sz val="8"/>
        <rFont val="Arial"/>
        <family val="2"/>
      </rPr>
      <t>DisabilityCare Australia Fund Act 2013</t>
    </r>
  </si>
  <si>
    <r>
      <t xml:space="preserve">Education Investment Fund Special Account: </t>
    </r>
    <r>
      <rPr>
        <i/>
        <sz val="8"/>
        <rFont val="Arial"/>
        <family val="2"/>
      </rPr>
      <t>Nation-building Funds Act 2008</t>
    </r>
  </si>
  <si>
    <r>
      <t xml:space="preserve">Lands Acquisition Account: </t>
    </r>
    <r>
      <rPr>
        <i/>
        <sz val="8"/>
        <rFont val="Arial"/>
        <family val="2"/>
      </rPr>
      <t>Lands Acquisition Act 1989</t>
    </r>
  </si>
  <si>
    <r>
      <t xml:space="preserve">Medical Research Future Fund: </t>
    </r>
    <r>
      <rPr>
        <i/>
        <sz val="8"/>
        <rFont val="Arial"/>
        <family val="2"/>
      </rPr>
      <t>Medical Research Future Fund Act 2015</t>
    </r>
  </si>
  <si>
    <r>
      <t xml:space="preserve">ARPANSA Special Account: </t>
    </r>
    <r>
      <rPr>
        <i/>
        <sz val="8"/>
        <rFont val="Arial"/>
        <family val="2"/>
      </rPr>
      <t>Australian Radiation Protection and Nuclear Safety Act 1998</t>
    </r>
  </si>
  <si>
    <r>
      <t xml:space="preserve">Gene Technology Account: </t>
    </r>
    <r>
      <rPr>
        <i/>
        <sz val="8"/>
        <rFont val="Arial"/>
        <family val="2"/>
      </rPr>
      <t>Gene Technology Act 2000</t>
    </r>
  </si>
  <si>
    <r>
      <t xml:space="preserve">Industrial Chemicals Account: </t>
    </r>
    <r>
      <rPr>
        <i/>
        <sz val="8"/>
        <rFont val="Arial"/>
        <family val="2"/>
      </rPr>
      <t>Industrial Chemicals (Notification and Assessment) Act 1989</t>
    </r>
  </si>
  <si>
    <r>
      <t xml:space="preserve">Therapeutic Goods Administration Account: </t>
    </r>
    <r>
      <rPr>
        <i/>
        <sz val="8"/>
        <rFont val="Arial"/>
        <family val="2"/>
      </rPr>
      <t>Therapeutic Goods Act 1989</t>
    </r>
  </si>
  <si>
    <r>
      <t xml:space="preserve">National Blood Account: </t>
    </r>
    <r>
      <rPr>
        <i/>
        <sz val="8"/>
        <rFont val="Arial"/>
        <family val="2"/>
      </rPr>
      <t>National Blood Authority Act 2003</t>
    </r>
  </si>
  <si>
    <r>
      <t xml:space="preserve">Medical Research Endowment Account: </t>
    </r>
    <r>
      <rPr>
        <i/>
        <sz val="8"/>
        <rFont val="Arial"/>
        <family val="2"/>
      </rPr>
      <t>National Health and Medical Research Council Act 1992</t>
    </r>
  </si>
  <si>
    <r>
      <t xml:space="preserve">Criminology Research Special Account: </t>
    </r>
    <r>
      <rPr>
        <i/>
        <sz val="8"/>
        <rFont val="Arial"/>
        <family val="2"/>
      </rPr>
      <t>Criminology Research Act 1971</t>
    </r>
  </si>
  <si>
    <r>
      <t xml:space="preserve">Child Support Special Account: </t>
    </r>
    <r>
      <rPr>
        <i/>
        <sz val="8"/>
        <rFont val="Arial"/>
        <family val="2"/>
      </rPr>
      <t>Child Support (Registration and Collection) Act 1988</t>
    </r>
  </si>
  <si>
    <r>
      <t xml:space="preserve">National Offshore Petroleum Titles Administrator Special Account: </t>
    </r>
    <r>
      <rPr>
        <i/>
        <sz val="8"/>
        <rFont val="Arial"/>
        <family val="2"/>
      </rPr>
      <t>Offshore Petroleum and Greenhouse Gas Storage Act 2006</t>
    </r>
  </si>
  <si>
    <r>
      <t xml:space="preserve">National Repository Capital Contribution Fund Special Account: </t>
    </r>
    <r>
      <rPr>
        <i/>
        <sz val="8"/>
        <rFont val="Arial"/>
        <family val="2"/>
      </rPr>
      <t>National Radioactive Waste Management Act 2012</t>
    </r>
  </si>
  <si>
    <r>
      <t xml:space="preserve">BAF Infrastructure Portfolio Special Account: </t>
    </r>
    <r>
      <rPr>
        <i/>
        <sz val="8"/>
        <rFont val="Arial"/>
        <family val="2"/>
      </rPr>
      <t>Nation-building Funds Act 2008</t>
    </r>
  </si>
  <si>
    <t xml:space="preserve">Christmas Island Phosphate Mining Rehabilitation Special Account 2016 </t>
  </si>
  <si>
    <r>
      <t xml:space="preserve">Interstate Road Transport Account: </t>
    </r>
    <r>
      <rPr>
        <i/>
        <sz val="8"/>
        <rFont val="Arial"/>
        <family val="2"/>
      </rPr>
      <t xml:space="preserve"> Interstate Road Transport Act 1985 </t>
    </r>
  </si>
  <si>
    <r>
      <t xml:space="preserve">Aboriginal Advancement Account: </t>
    </r>
    <r>
      <rPr>
        <i/>
        <sz val="8"/>
        <rFont val="Arial"/>
        <family val="2"/>
      </rPr>
      <t>Aboriginal Land (Lake Condah and Framlingham Forest) Act 1987</t>
    </r>
  </si>
  <si>
    <r>
      <t xml:space="preserve">Social and Community Services Pay Equity Special Account: </t>
    </r>
    <r>
      <rPr>
        <i/>
        <sz val="8"/>
        <rFont val="Arial"/>
        <family val="2"/>
      </rPr>
      <t>Social and Community Services Pay Equity Special Account Act 2012</t>
    </r>
  </si>
  <si>
    <r>
      <t xml:space="preserve">Financial System Stability Special Account: </t>
    </r>
    <r>
      <rPr>
        <i/>
        <sz val="8"/>
        <rFont val="Arial"/>
        <family val="2"/>
      </rPr>
      <t xml:space="preserve">Banking Act 1959 </t>
    </r>
  </si>
  <si>
    <r>
      <t xml:space="preserve">Fuel Indexation (Road Funding) Special Account: </t>
    </r>
    <r>
      <rPr>
        <i/>
        <sz val="8"/>
        <rFont val="Arial"/>
        <family val="2"/>
      </rPr>
      <t>Fuel Indexation (Road Funding) Special Account Act 2015</t>
    </r>
  </si>
  <si>
    <t xml:space="preserve">Australian Criminal Intelligence Commission </t>
  </si>
  <si>
    <t>Australian Government
Special Accounts Balances and Cash Flows Report
For the year ended 30 June 2019</t>
  </si>
  <si>
    <r>
      <t xml:space="preserve">This report provides the final balances and cash flows for special accounts, across all Commonwealth entities, for the financial year ended 30 June 2019. The estimated balances and cash flows for special accounts, across all Commonwealth entities, for the same financial year, are included in the same year's </t>
    </r>
    <r>
      <rPr>
        <i/>
        <sz val="12"/>
        <rFont val="Arial"/>
        <family val="2"/>
      </rPr>
      <t>Budget Paper No. 4 - Agency Resourcing</t>
    </r>
    <r>
      <rPr>
        <sz val="12"/>
        <rFont val="Arial"/>
        <family val="2"/>
      </rPr>
      <t xml:space="preserve"> (which is available from the Budget.gov.au website: </t>
    </r>
    <r>
      <rPr>
        <u/>
        <sz val="12"/>
        <rFont val="Arial"/>
        <family val="2"/>
      </rPr>
      <t>http://www.budget.gov.au.</t>
    </r>
    <r>
      <rPr>
        <sz val="12"/>
        <rFont val="Arial"/>
        <family val="2"/>
      </rPr>
      <t xml:space="preserve">
Transactions that are made by individual Commonwealth entities, using special accounts, are disclosed in the relevant entity's annual financial statements. These statements are available on the relevant entity's website. The transactions of the Australian Government are consolidated and disclosed in its Consolidated Financial Statements, which are available on the Finance website: </t>
    </r>
    <r>
      <rPr>
        <u/>
        <sz val="12"/>
        <rFont val="Arial"/>
        <family val="2"/>
      </rPr>
      <t>http://www.finance.gov.au/publications/commonwealth-consolidated-financial-statements/</t>
    </r>
    <r>
      <rPr>
        <sz val="12"/>
        <rFont val="Arial"/>
        <family val="2"/>
      </rPr>
      <t xml:space="preserve">. </t>
    </r>
  </si>
  <si>
    <r>
      <t xml:space="preserve">WELS Account: </t>
    </r>
    <r>
      <rPr>
        <i/>
        <sz val="8"/>
        <rFont val="Arial"/>
        <family val="2"/>
      </rPr>
      <t>Water Efficiency Labelling and Standards Act 2005</t>
    </r>
  </si>
  <si>
    <t>Portfolio and entity names reflect the Administrative Arrangement Orders in effect on 30 June 2019.</t>
  </si>
  <si>
    <t>(a) These special accounts were established during 2018-19.</t>
  </si>
  <si>
    <t>AGS Operational Special Account 2015 (b)</t>
  </si>
  <si>
    <t>Services for Other Entities and Trust Moneys</t>
  </si>
  <si>
    <t xml:space="preserve">Services for Other Entities and Trust Moneys </t>
  </si>
  <si>
    <r>
      <t xml:space="preserve">BAF Water Portfolio Special Account: </t>
    </r>
    <r>
      <rPr>
        <i/>
        <sz val="8"/>
        <rFont val="Arial"/>
        <family val="2"/>
      </rPr>
      <t>Nation-building Funds Act 2008</t>
    </r>
  </si>
  <si>
    <t xml:space="preserve">Department of Agriculture </t>
  </si>
  <si>
    <r>
      <t>Services for Other Entities and Trust Moneys</t>
    </r>
    <r>
      <rPr>
        <strike/>
        <sz val="8"/>
        <color rgb="FFFF0000"/>
        <rFont val="Arial"/>
        <family val="2"/>
      </rPr>
      <t/>
    </r>
  </si>
  <si>
    <t>Anzac Centenary Public Fund Special Account</t>
  </si>
  <si>
    <t>Department of Education</t>
  </si>
  <si>
    <t>EDUCATION PORTFOLIO</t>
  </si>
  <si>
    <r>
      <t xml:space="preserve">EIF - Research Portfolio Special Account: </t>
    </r>
    <r>
      <rPr>
        <i/>
        <sz val="8"/>
        <rFont val="Arial"/>
        <family val="2"/>
      </rPr>
      <t xml:space="preserve">Nation-building Funds Act 2008 </t>
    </r>
  </si>
  <si>
    <r>
      <t xml:space="preserve">ARC Research Endowment Account: </t>
    </r>
    <r>
      <rPr>
        <i/>
        <sz val="8"/>
        <rFont val="Arial"/>
        <family val="2"/>
      </rPr>
      <t>Australian Research Council Act 2001</t>
    </r>
  </si>
  <si>
    <t>EMPLOYMENT, SKILLS, SMALL AND FAMILY BUSINESS PORTFOLIO</t>
  </si>
  <si>
    <t>Department of Employment, Skills, Small and Family Business</t>
  </si>
  <si>
    <r>
      <t xml:space="preserve">Student Identifiers Special Account: </t>
    </r>
    <r>
      <rPr>
        <i/>
        <sz val="8"/>
        <rFont val="Arial"/>
        <family val="2"/>
      </rPr>
      <t>Student Identifiers Act 2014</t>
    </r>
    <r>
      <rPr>
        <sz val="8"/>
        <rFont val="Arial"/>
        <family val="2"/>
      </rPr>
      <t>(c)</t>
    </r>
  </si>
  <si>
    <t>Total: Department of Employment, Skills, Small and Family Business</t>
  </si>
  <si>
    <r>
      <t xml:space="preserve">Medicare Guarantee Fund (Health) Special Account: </t>
    </r>
    <r>
      <rPr>
        <i/>
        <sz val="8"/>
        <rFont val="Arial"/>
        <family val="2"/>
      </rPr>
      <t>Medicare Guarantee Act 2017</t>
    </r>
    <r>
      <rPr>
        <sz val="8"/>
        <rFont val="Arial"/>
        <family val="2"/>
      </rPr>
      <t xml:space="preserve"> </t>
    </r>
  </si>
  <si>
    <r>
      <t xml:space="preserve">MRFF Health Special Account: </t>
    </r>
    <r>
      <rPr>
        <i/>
        <sz val="8"/>
        <rFont val="Arial"/>
        <family val="2"/>
      </rPr>
      <t>Medical Research and Future Fund Act 2015</t>
    </r>
  </si>
  <si>
    <r>
      <t xml:space="preserve">ANPHA Special Account: </t>
    </r>
    <r>
      <rPr>
        <i/>
        <sz val="8"/>
        <rFont val="Arial"/>
        <family val="2"/>
      </rPr>
      <t>Australian National Preventive Health Agency Act 2010</t>
    </r>
  </si>
  <si>
    <t>POCA Programs Special Account 2018</t>
  </si>
  <si>
    <t xml:space="preserve">INDUSTRY, INNOVATION AND SCIENCE PORTFOLIO </t>
  </si>
  <si>
    <t>INFRASTRUCTURE, TRANSPORT, CITIES AND REGIONAL DEVELOPMENT</t>
  </si>
  <si>
    <t>Department of Infrastructure, Transport, Cities and Regional Development</t>
  </si>
  <si>
    <t>Services Australia</t>
  </si>
  <si>
    <t>ICT Coordinated Procurement Special Account 2017</t>
  </si>
  <si>
    <r>
      <t xml:space="preserve">COAG Reform Fund: </t>
    </r>
    <r>
      <rPr>
        <i/>
        <sz val="8"/>
        <rFont val="Arial"/>
        <family val="2"/>
      </rPr>
      <t xml:space="preserve">COAG Reform Fund Act 2008 </t>
    </r>
  </si>
  <si>
    <r>
      <t xml:space="preserve">Medicare Guarantee Fund (Treasury) Special Account: </t>
    </r>
    <r>
      <rPr>
        <i/>
        <sz val="8"/>
        <rFont val="Arial"/>
        <family val="2"/>
      </rPr>
      <t>Medicare Guarantee Act 2017</t>
    </r>
  </si>
  <si>
    <t>Total: Australian Law Reform Commission</t>
  </si>
  <si>
    <t>Australian Signals Directorate</t>
  </si>
  <si>
    <t>ASD Trust and Other Moneys Special Account 2018 (a)</t>
  </si>
  <si>
    <t>Total: Australian Signals Directorate</t>
  </si>
  <si>
    <t>Expo 2020 Dubai Special Account</t>
  </si>
  <si>
    <t>Young Endeavour Youth Program Special Account (b)</t>
  </si>
  <si>
    <t>SDO Special Account 2018 (a)</t>
  </si>
  <si>
    <t>Total: Australian Criminal Intelligence Commission</t>
  </si>
  <si>
    <r>
      <t xml:space="preserve">Aboriginal and Torres Strait Islander Land and Sea Future Fund Special Account: </t>
    </r>
    <r>
      <rPr>
        <i/>
        <sz val="8"/>
        <rFont val="Arial"/>
        <family val="2"/>
      </rPr>
      <t xml:space="preserve">Aboriginal and Torres Strait Islander Land and Sea Future Fund Act 2018 </t>
    </r>
    <r>
      <rPr>
        <sz val="8"/>
        <rFont val="Arial"/>
        <family val="2"/>
      </rPr>
      <t>(a)</t>
    </r>
  </si>
  <si>
    <t>SOCIAL SERVICES  PORTFOLIO</t>
  </si>
  <si>
    <r>
      <t xml:space="preserve">Safe Work Australia Special Account: </t>
    </r>
    <r>
      <rPr>
        <i/>
        <sz val="8"/>
        <rFont val="Arial"/>
        <family val="2"/>
      </rPr>
      <t>Safe Work Australia Act 2008</t>
    </r>
    <r>
      <rPr>
        <sz val="8"/>
        <rFont val="Arial"/>
        <family val="2"/>
      </rPr>
      <t xml:space="preserve"> (c)</t>
    </r>
  </si>
  <si>
    <t>Seafarers Special Account 2018 (c)</t>
  </si>
  <si>
    <t>Services for Other Entities and Trust Moneys (b)</t>
  </si>
  <si>
    <t xml:space="preserve">Australian Quarantine Inspection Service Special Account </t>
  </si>
  <si>
    <r>
      <t xml:space="preserve">National Residue Survey Account: </t>
    </r>
    <r>
      <rPr>
        <i/>
        <sz val="8"/>
        <rFont val="Arial"/>
        <family val="2"/>
      </rPr>
      <t>National Residue Survey Administration Act 1992</t>
    </r>
  </si>
  <si>
    <r>
      <t xml:space="preserve">National Policing Information Systems and Services Special Account: </t>
    </r>
    <r>
      <rPr>
        <i/>
        <sz val="8"/>
        <rFont val="Arial"/>
        <family val="2"/>
      </rPr>
      <t>Australian Crime Commission Act 2002</t>
    </r>
  </si>
  <si>
    <r>
      <t xml:space="preserve">Australian Business Securitisation Fund Special Account: </t>
    </r>
    <r>
      <rPr>
        <i/>
        <sz val="8"/>
        <rFont val="Arial"/>
        <family val="2"/>
      </rPr>
      <t xml:space="preserve">Australian Business Securitisation Fund Act 2019 </t>
    </r>
    <r>
      <rPr>
        <sz val="8"/>
        <rFont val="Arial"/>
        <family val="2"/>
      </rPr>
      <t>(a)</t>
    </r>
  </si>
  <si>
    <t>Services for Other Entities and Trust Moneys (a)</t>
  </si>
  <si>
    <t>Comcover Special Account (b)</t>
  </si>
  <si>
    <t>Comcover Special Account 2018 (a)</t>
  </si>
  <si>
    <t>Coordinated Procurement Contracting Special Account (b)</t>
  </si>
  <si>
    <t>Coordinated Procurement Contracting Special Account 2018 (a)</t>
  </si>
  <si>
    <t xml:space="preserve">Total: Department of Agriculture </t>
  </si>
  <si>
    <t>Total: Attorney-General's Department</t>
  </si>
  <si>
    <r>
      <t xml:space="preserve">EIF - Education Portfolio Special Account: </t>
    </r>
    <r>
      <rPr>
        <i/>
        <sz val="8"/>
        <rFont val="Arial"/>
        <family val="2"/>
      </rPr>
      <t xml:space="preserve">Nation-building Funds Act 2008 </t>
    </r>
  </si>
  <si>
    <t>Total: Department of Education</t>
  </si>
  <si>
    <t>Total: Department of Infrastructure, Transport, Cities and Regional Development</t>
  </si>
  <si>
    <t>AGRICULTURE PORTFOLIO</t>
  </si>
  <si>
    <t>Services for Other Entities and Trust Moneys 2018 (a)</t>
  </si>
  <si>
    <r>
      <t xml:space="preserve">BAF Communications Portfolio Special Account: </t>
    </r>
    <r>
      <rPr>
        <i/>
        <sz val="8"/>
        <rFont val="Arial"/>
        <family val="2"/>
      </rPr>
      <t>Nation-building Funds Act 2008</t>
    </r>
  </si>
  <si>
    <t xml:space="preserve">(c) These accounts were transferred from another entity or portfolio. </t>
  </si>
  <si>
    <t>BAF Energy Portfolio Special Account: Nation-building Funds Act 2008</t>
  </si>
  <si>
    <t>Clean Energy Finance Corporation: Clean Energy Finance Corporation Act 2012</t>
  </si>
  <si>
    <t>(b) These special accounts were abolished or ceased during 2018-19.</t>
  </si>
  <si>
    <t>ASIC Trust and Other Moneys Special Account 2018 (a)</t>
  </si>
  <si>
    <r>
      <t xml:space="preserve">National Housing Finance and Investment Corporation Special Account: </t>
    </r>
    <r>
      <rPr>
        <i/>
        <sz val="8"/>
        <rFont val="Arial"/>
        <family val="2"/>
      </rPr>
      <t>National Housing Finance and Investment Corporation Act 2018 (a)</t>
    </r>
  </si>
  <si>
    <r>
      <t xml:space="preserve">Indigenous Land and Sea Corporation Funding Special Account: </t>
    </r>
    <r>
      <rPr>
        <i/>
        <sz val="8"/>
        <rFont val="Arial"/>
        <family val="2"/>
      </rPr>
      <t>Aboriginal and Torres Strait Islander Land and Sea Future Fund Act 2018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</si>
</sst>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_(* \(#,##0\);_(* &quot;-&quot;_);_(@_)"/>
    <numFmt numFmtId="165" formatCode="_(&quot;$&quot;* #,##0.00_);_(&quot;$&quot;* \(#,##0.00\);_(&quot;$&quot;* &quot;-&quot;??_);_(@_)"/>
    <numFmt numFmtId="166" formatCode="_(* #,##0.00_);_(* \(#,##0.00\);_(* &quot;-&quot;??_);_(@_)"/>
    <numFmt numFmtId="167" formatCode="#,##0;\(#,##0\);\-"/>
    <numFmt numFmtId="168" formatCode="[$-2]\ ###0_);\([$-2]\ #,##0\)"/>
    <numFmt numFmtId="169" formatCode="#,##0\ ;\(#,##0\);\ \-"/>
    <numFmt numFmtId="170" formatCode="###\ ###\ ###\ ##0"/>
    <numFmt numFmtId="171" formatCode="[$-2]\ #,##0_);\([$-2]\ #,##0\)"/>
    <numFmt numFmtId="172" formatCode="_-* #,##0_-;\-* #,##0_-;_-* &quot;-&quot;??_-;_-@_-"/>
  </numFmts>
  <fonts count="82">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8"/>
      <name val="Arial"/>
      <family val="2"/>
    </font>
    <font>
      <b/>
      <sz val="12"/>
      <color indexed="8"/>
      <name val="Arial"/>
      <family val="2"/>
    </font>
    <font>
      <i/>
      <sz val="8"/>
      <name val="Arial"/>
      <family val="2"/>
    </font>
    <font>
      <b/>
      <sz val="12"/>
      <name val="Arial"/>
      <family val="2"/>
    </font>
    <font>
      <sz val="7"/>
      <name val="Times New Roman"/>
      <family val="1"/>
    </font>
    <font>
      <sz val="11"/>
      <color indexed="63"/>
      <name val="Calibri"/>
      <family val="2"/>
    </font>
    <font>
      <sz val="11"/>
      <color indexed="8"/>
      <name val="Calibri"/>
      <family val="2"/>
    </font>
    <font>
      <sz val="11"/>
      <color indexed="63"/>
      <name val="Calibri"/>
      <family val="2"/>
      <scheme val="minor"/>
    </font>
    <font>
      <sz val="9"/>
      <name val="Times New Roman"/>
      <family val="1"/>
    </font>
    <font>
      <b/>
      <sz val="9"/>
      <name val="Times New Roman"/>
      <family val="1"/>
    </font>
    <font>
      <sz val="11"/>
      <color indexed="9"/>
      <name val="Calibri"/>
      <family val="2"/>
    </font>
    <font>
      <sz val="9"/>
      <name val="Helv"/>
    </font>
    <font>
      <sz val="11"/>
      <color indexed="20"/>
      <name val="Calibri"/>
      <family val="2"/>
    </font>
    <font>
      <b/>
      <sz val="11"/>
      <color indexed="52"/>
      <name val="Calibri"/>
      <family val="2"/>
    </font>
    <font>
      <b/>
      <sz val="11"/>
      <color indexed="9"/>
      <name val="Calibri"/>
      <family val="2"/>
    </font>
    <font>
      <sz val="12"/>
      <name val="Times New Roman"/>
      <family val="1"/>
    </font>
    <font>
      <sz val="10"/>
      <name val="MS Sans Serif"/>
      <family val="2"/>
    </font>
    <font>
      <sz val="10"/>
      <name val="Geneva"/>
    </font>
    <font>
      <i/>
      <sz val="11"/>
      <color indexed="23"/>
      <name val="Calibri"/>
      <family val="2"/>
    </font>
    <font>
      <sz val="11"/>
      <color indexed="17"/>
      <name val="Calibri"/>
      <family val="2"/>
    </font>
    <font>
      <b/>
      <sz val="10"/>
      <name val="Arial"/>
      <family val="2"/>
    </font>
    <font>
      <sz val="14"/>
      <name val="Arial"/>
      <family val="2"/>
    </font>
    <font>
      <sz val="10"/>
      <name val="Times New Roman"/>
      <family val="1"/>
    </font>
    <font>
      <b/>
      <sz val="14"/>
      <name val="Times New Roman"/>
      <family val="1"/>
    </font>
    <font>
      <sz val="12"/>
      <name val="Tms Rmn"/>
    </font>
    <font>
      <b/>
      <sz val="12"/>
      <name val="Times New Roman"/>
      <family val="1"/>
    </font>
    <font>
      <sz val="9"/>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theme="10"/>
      <name val="Arial"/>
      <family val="2"/>
    </font>
    <font>
      <u/>
      <sz val="10"/>
      <color indexed="12"/>
      <name val="Arial"/>
      <family val="2"/>
    </font>
    <font>
      <u/>
      <sz val="11"/>
      <color theme="10"/>
      <name val="Calibri"/>
      <family val="2"/>
    </font>
    <font>
      <sz val="11"/>
      <color indexed="62"/>
      <name val="Calibri"/>
      <family val="2"/>
    </font>
    <font>
      <sz val="11"/>
      <color indexed="52"/>
      <name val="Calibri"/>
      <family val="2"/>
    </font>
    <font>
      <b/>
      <i/>
      <sz val="14"/>
      <name val="Arial"/>
      <family val="2"/>
    </font>
    <font>
      <sz val="11"/>
      <color indexed="60"/>
      <name val="Calibri"/>
      <family val="2"/>
    </font>
    <font>
      <b/>
      <sz val="10"/>
      <name val="Times New Roman"/>
      <family val="1"/>
    </font>
    <font>
      <b/>
      <sz val="11"/>
      <color indexed="63"/>
      <name val="Calibri"/>
      <family val="2"/>
    </font>
    <font>
      <b/>
      <sz val="10"/>
      <name val="MS Sans Serif"/>
      <family val="2"/>
    </font>
    <font>
      <b/>
      <i/>
      <sz val="10"/>
      <name val="Arial"/>
      <family val="2"/>
    </font>
    <font>
      <b/>
      <sz val="10"/>
      <color indexed="8"/>
      <name val="Arial"/>
      <family val="2"/>
    </font>
    <font>
      <b/>
      <sz val="10"/>
      <color indexed="39"/>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20"/>
      <name val="Arial"/>
      <family val="2"/>
    </font>
    <font>
      <sz val="10"/>
      <name val="Helv"/>
      <charset val="204"/>
    </font>
    <font>
      <sz val="10"/>
      <name val="Helv"/>
      <family val="2"/>
    </font>
    <font>
      <b/>
      <sz val="18"/>
      <color indexed="62"/>
      <name val="Cambria"/>
      <family val="2"/>
    </font>
    <font>
      <b/>
      <sz val="18"/>
      <color indexed="56"/>
      <name val="Cambria"/>
      <family val="2"/>
    </font>
    <font>
      <sz val="12"/>
      <color theme="3"/>
      <name val="Cambria"/>
      <family val="1"/>
      <scheme val="major"/>
    </font>
    <font>
      <sz val="12"/>
      <color theme="1"/>
      <name val="Calibri"/>
      <family val="1"/>
      <scheme val="minor"/>
    </font>
    <font>
      <b/>
      <sz val="11"/>
      <color indexed="8"/>
      <name val="Calibri"/>
      <family val="2"/>
    </font>
    <font>
      <i/>
      <sz val="10"/>
      <name val="Arial"/>
      <family val="2"/>
    </font>
    <font>
      <sz val="11"/>
      <color indexed="10"/>
      <name val="Calibri"/>
      <family val="2"/>
    </font>
    <font>
      <sz val="8"/>
      <color rgb="FF0000FF"/>
      <name val="Arial"/>
      <family val="2"/>
    </font>
    <font>
      <b/>
      <sz val="8"/>
      <color rgb="FF0000FF"/>
      <name val="Arial"/>
      <family val="2"/>
    </font>
    <font>
      <strike/>
      <sz val="8"/>
      <color rgb="FFFF0000"/>
      <name val="Arial"/>
      <family val="2"/>
    </font>
    <font>
      <b/>
      <sz val="18"/>
      <name val="Arial"/>
      <family val="2"/>
    </font>
    <font>
      <sz val="12"/>
      <name val="Arial"/>
      <family val="2"/>
    </font>
    <font>
      <i/>
      <sz val="12"/>
      <name val="Arial"/>
      <family val="2"/>
    </font>
    <font>
      <u/>
      <sz val="12"/>
      <name val="Arial"/>
      <family val="2"/>
    </font>
    <font>
      <sz val="7"/>
      <name val="Arial"/>
      <family val="2"/>
    </font>
    <font>
      <strike/>
      <sz val="8"/>
      <name val="Arial"/>
      <family val="2"/>
    </font>
    <font>
      <b/>
      <u/>
      <sz val="8"/>
      <name val="Arial"/>
      <family val="2"/>
    </font>
    <font>
      <sz val="8"/>
      <color rgb="FFFF0000"/>
      <name val="Arial"/>
      <family val="2"/>
    </font>
    <font>
      <sz val="8"/>
      <name val="Calibri"/>
      <family val="2"/>
    </font>
  </fonts>
  <fills count="59">
    <fill>
      <patternFill patternType="none"/>
    </fill>
    <fill>
      <patternFill patternType="gray125"/>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8"/>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mediumGray">
        <fgColor indexed="22"/>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8"/>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auto="1"/>
      </top>
      <bottom style="thin">
        <color auto="1"/>
      </bottom>
      <diagonal/>
    </border>
  </borders>
  <cellStyleXfs count="11160">
    <xf numFmtId="0" fontId="0" fillId="0" borderId="0"/>
    <xf numFmtId="0" fontId="8" fillId="0" borderId="0"/>
    <xf numFmtId="0" fontId="8" fillId="0" borderId="0"/>
    <xf numFmtId="0" fontId="8" fillId="0" borderId="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5" fillId="2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168"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5" fillId="26"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168" fontId="16" fillId="2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5" fillId="28"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168" fontId="16" fillId="2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2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7"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5" fillId="3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168" fontId="16" fillId="31" borderId="0" applyNumberFormat="0" applyBorder="0" applyAlignment="0" applyProtection="0"/>
    <xf numFmtId="0" fontId="15" fillId="3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5" fillId="3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5" fillId="31"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7"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5" fillId="2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168" fontId="16" fillId="26" borderId="0" applyNumberFormat="0" applyBorder="0" applyAlignment="0" applyProtection="0"/>
    <xf numFmtId="0" fontId="15" fillId="2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5" fillId="2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5" fillId="26"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169" fontId="18" fillId="0" borderId="0" applyFill="0" applyBorder="0" applyProtection="0">
      <alignment horizontal="right"/>
    </xf>
    <xf numFmtId="169" fontId="19" fillId="0" borderId="0" applyFill="0" applyBorder="0" applyProtection="0">
      <alignment horizontal="right"/>
    </xf>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2"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7"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5" fillId="34"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168" fontId="16" fillId="34" borderId="0" applyNumberFormat="0" applyBorder="0" applyAlignment="0" applyProtection="0"/>
    <xf numFmtId="0" fontId="15" fillId="34"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5" fillId="34"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5" fillId="34"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5" fillId="35"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168" fontId="16" fillId="36"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32"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168" fontId="16" fillId="30"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7"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168" fontId="16" fillId="33" borderId="0" applyNumberFormat="0" applyBorder="0" applyAlignment="0" applyProtection="0"/>
    <xf numFmtId="0" fontId="15" fillId="3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5" fillId="3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5" fillId="3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5" fillId="26"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168" fontId="16" fillId="37"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0" fontId="7" fillId="38"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168" fontId="20" fillId="39"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168" fontId="20" fillId="34"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0" fontId="7" fillId="35"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0" fontId="20"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168" fontId="20" fillId="36" borderId="0" applyNumberFormat="0" applyBorder="0" applyAlignment="0" applyProtection="0"/>
    <xf numFmtId="0" fontId="20"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20"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7" fillId="40"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20"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20"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20"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0" fontId="7" fillId="40"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0" fontId="7" fillId="26"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0" fontId="20"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168" fontId="20" fillId="42" borderId="0" applyNumberFormat="0" applyBorder="0" applyAlignment="0" applyProtection="0"/>
    <xf numFmtId="0" fontId="20"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0"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21" fillId="0" borderId="0" applyNumberFormat="0" applyFill="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0" fontId="7" fillId="38"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168" fontId="20" fillId="43"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20"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4"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168" fontId="20" fillId="45"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7" fillId="46"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20"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168" fontId="20" fillId="41" borderId="0" applyNumberFormat="0" applyBorder="0" applyAlignment="0" applyProtection="0"/>
    <xf numFmtId="0" fontId="20"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20"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0" fontId="7" fillId="46"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38"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168" fontId="20" fillId="47" borderId="0" applyNumberFormat="0" applyBorder="0" applyAlignment="0" applyProtection="0"/>
    <xf numFmtId="0" fontId="18" fillId="0" borderId="0">
      <alignment wrapText="1"/>
    </xf>
    <xf numFmtId="169" fontId="19" fillId="0" borderId="0" applyFill="0" applyBorder="0" applyProtection="0">
      <alignment horizontal="right"/>
    </xf>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2" fillId="27" borderId="0" applyNumberFormat="0" applyBorder="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3" fillId="24" borderId="6"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8" fontId="24" fillId="40" borderId="7" applyNumberFormat="0" applyAlignment="0" applyProtection="0"/>
    <xf numFmtId="164" fontId="25" fillId="0" borderId="0" applyFont="0" applyFill="0" applyBorder="0" applyAlignment="0" applyProtection="0"/>
    <xf numFmtId="166" fontId="9" fillId="0" borderId="0" applyFont="0" applyFill="0" applyBorder="0" applyAlignment="0" applyProtection="0"/>
    <xf numFmtId="166" fontId="8" fillId="0" borderId="0" applyFont="0" applyFill="0" applyBorder="0" applyAlignment="0" applyProtection="0"/>
    <xf numFmtId="166" fontId="26"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25" fillId="0" borderId="0" applyFont="0" applyFill="0" applyBorder="0" applyAlignment="0" applyProtection="0"/>
    <xf numFmtId="166" fontId="27" fillId="0" borderId="0" applyFont="0" applyFill="0" applyBorder="0" applyAlignment="0" applyProtection="0"/>
    <xf numFmtId="166" fontId="27" fillId="0" borderId="0" applyFont="0" applyFill="0" applyBorder="0" applyAlignment="0" applyProtection="0"/>
    <xf numFmtId="166" fontId="9" fillId="0" borderId="0" applyFont="0" applyFill="0" applyBorder="0" applyAlignment="0" applyProtection="0"/>
    <xf numFmtId="0" fontId="12"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9" fontId="19" fillId="0" borderId="0" applyFill="0" applyBorder="0" applyProtection="0">
      <alignment horizontal="right"/>
    </xf>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168" fontId="2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168" fontId="29" fillId="29" borderId="0" applyNumberFormat="0" applyBorder="0" applyAlignment="0" applyProtection="0"/>
    <xf numFmtId="0" fontId="30" fillId="0" borderId="0"/>
    <xf numFmtId="0" fontId="31" fillId="0" borderId="0">
      <alignment horizontal="centerContinuous" vertical="center"/>
    </xf>
    <xf numFmtId="0" fontId="32" fillId="0" borderId="0">
      <alignment horizontal="left" vertical="center"/>
    </xf>
    <xf numFmtId="170" fontId="33" fillId="0" borderId="0">
      <alignment horizontal="centerContinuous"/>
    </xf>
    <xf numFmtId="168" fontId="33" fillId="0" borderId="0">
      <alignment horizontal="centerContinuous"/>
    </xf>
    <xf numFmtId="168" fontId="33" fillId="0" borderId="0">
      <alignment horizontal="centerContinuous"/>
    </xf>
    <xf numFmtId="169" fontId="33" fillId="0" borderId="0">
      <alignment horizontal="centerContinuous"/>
    </xf>
    <xf numFmtId="169" fontId="33" fillId="0" borderId="0">
      <alignment horizontal="centerContinuous"/>
    </xf>
    <xf numFmtId="168" fontId="33" fillId="0" borderId="0">
      <alignment horizontal="centerContinuous"/>
    </xf>
    <xf numFmtId="0" fontId="34" fillId="0" borderId="0">
      <alignment horizontal="left"/>
    </xf>
    <xf numFmtId="170" fontId="35" fillId="0" borderId="0">
      <alignment horizontal="left" vertical="center"/>
    </xf>
    <xf numFmtId="170" fontId="35" fillId="0" borderId="0">
      <alignment horizontal="left" vertical="center"/>
    </xf>
    <xf numFmtId="170" fontId="35" fillId="0" borderId="0">
      <alignment horizontal="left" vertical="center"/>
    </xf>
    <xf numFmtId="168" fontId="35" fillId="0" borderId="0">
      <alignment horizontal="left" vertical="center"/>
    </xf>
    <xf numFmtId="170" fontId="35" fillId="0" borderId="0">
      <alignment horizontal="left" vertical="center"/>
    </xf>
    <xf numFmtId="170" fontId="35" fillId="0" borderId="0">
      <alignment horizontal="left" vertical="center"/>
    </xf>
    <xf numFmtId="168" fontId="35" fillId="0" borderId="0">
      <alignment horizontal="left" vertical="center"/>
    </xf>
    <xf numFmtId="169" fontId="35" fillId="0" borderId="0">
      <alignment horizontal="left" vertical="center"/>
    </xf>
    <xf numFmtId="169" fontId="35" fillId="0" borderId="0">
      <alignment horizontal="left" vertical="center"/>
    </xf>
    <xf numFmtId="168" fontId="35" fillId="0" borderId="0">
      <alignment horizontal="left" vertical="center"/>
    </xf>
    <xf numFmtId="0" fontId="36" fillId="0" borderId="0"/>
    <xf numFmtId="0" fontId="37" fillId="0" borderId="8"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168" fontId="38" fillId="0" borderId="9"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7" fillId="0" borderId="8"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168" fontId="40" fillId="0" borderId="11"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39" fillId="0" borderId="10"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168" fontId="42" fillId="0" borderId="1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12"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168"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168"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4" fillId="0" borderId="0" applyNumberFormat="0" applyFill="0" applyBorder="0" applyAlignment="0" applyProtection="0">
      <alignment vertical="top"/>
      <protection locked="0"/>
    </xf>
    <xf numFmtId="168" fontId="45"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168" fontId="46" fillId="26" borderId="6" applyNumberFormat="0" applyAlignment="0" applyProtection="0"/>
    <xf numFmtId="0" fontId="8" fillId="0" borderId="0"/>
    <xf numFmtId="0" fontId="8" fillId="0" borderId="0"/>
    <xf numFmtId="0" fontId="8" fillId="0" borderId="0"/>
    <xf numFmtId="0" fontId="8" fillId="0" borderId="0"/>
    <xf numFmtId="0" fontId="8" fillId="0" borderId="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168" fontId="47" fillId="0" borderId="14" applyNumberFormat="0" applyFill="0" applyAlignment="0" applyProtection="0"/>
    <xf numFmtId="0" fontId="48" fillId="0" borderId="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168" fontId="49"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6" fillId="0" borderId="0"/>
    <xf numFmtId="0" fontId="26"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26"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171"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8"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wrapText="1"/>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8"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50" fillId="0" borderId="0"/>
    <xf numFmtId="0" fontId="50" fillId="0" borderId="0"/>
    <xf numFmtId="0" fontId="50" fillId="0" borderId="0"/>
    <xf numFmtId="0" fontId="50" fillId="0" borderId="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3" fillId="0" borderId="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3" fillId="0" borderId="0"/>
    <xf numFmtId="0" fontId="15" fillId="28"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 borderId="15"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 fillId="2" borderId="4"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15" fillId="2"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4" applyNumberFormat="0" applyFont="0" applyAlignment="0" applyProtection="0"/>
    <xf numFmtId="0" fontId="25" fillId="0" borderId="0" applyNumberFormat="0" applyFont="0" applyBorder="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5" fillId="2" borderId="4" applyNumberFormat="0" applyFont="0" applyAlignment="0" applyProtection="0"/>
    <xf numFmtId="0" fontId="15" fillId="2" borderId="4"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5" fillId="28"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25" fillId="0" borderId="0" applyNumberFormat="0" applyFont="0" applyBorder="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25" fillId="0" borderId="0" applyNumberFormat="0" applyFont="0" applyBorder="0" applyAlignment="0" applyProtection="0"/>
    <xf numFmtId="0" fontId="25" fillId="0" borderId="0" applyNumberFormat="0" applyFont="0" applyBorder="0" applyAlignment="0" applyProtection="0"/>
    <xf numFmtId="0" fontId="25" fillId="0" borderId="0" applyNumberFormat="0" applyFont="0" applyBorder="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25" fillId="0" borderId="15"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3" fillId="0" borderId="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3" fillId="0" borderId="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3" fillId="0" borderId="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3" fillId="0" borderId="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0" fontId="1" fillId="2" borderId="4" applyNumberFormat="0" applyFont="0" applyAlignment="0" applyProtection="0"/>
    <xf numFmtId="168" fontId="51" fillId="24" borderId="16" applyNumberFormat="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51" fillId="24" borderId="16" applyNumberFormat="0" applyAlignment="0" applyProtection="0"/>
    <xf numFmtId="168" fontId="51" fillId="24" borderId="16" applyNumberFormat="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0" fontId="25" fillId="0" borderId="0" applyNumberFormat="0" applyFont="0" applyFill="0" applyBorder="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0" fontId="25" fillId="0" borderId="0" applyNumberFormat="0" applyFont="0" applyFill="0" applyBorder="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168" fontId="51" fillId="24" borderId="16" applyNumberFormat="0" applyAlignment="0" applyProtection="0"/>
    <xf numFmtId="9" fontId="26" fillId="0" borderId="0" applyFont="0" applyFill="0" applyBorder="0" applyAlignment="0" applyProtection="0"/>
    <xf numFmtId="0" fontId="25" fillId="0" borderId="0" applyNumberFormat="0" applyFont="0" applyFill="0" applyBorder="0" applyAlignment="0" applyProtection="0"/>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6" fillId="0" borderId="0" applyNumberFormat="0" applyFont="0" applyFill="0" applyBorder="0" applyAlignment="0" applyProtection="0">
      <alignment horizontal="left"/>
    </xf>
    <xf numFmtId="0" fontId="25" fillId="0" borderId="0" applyNumberFormat="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4" fontId="26" fillId="0" borderId="0" applyFont="0" applyFill="0" applyBorder="0" applyAlignment="0" applyProtection="0"/>
    <xf numFmtId="0" fontId="25" fillId="0" borderId="0" applyNumberFormat="0" applyFont="0" applyFill="0" applyBorder="0" applyAlignment="0" applyProtection="0"/>
    <xf numFmtId="0" fontId="52" fillId="0" borderId="17">
      <alignment horizontal="center"/>
    </xf>
    <xf numFmtId="0" fontId="52" fillId="0" borderId="17">
      <alignment horizontal="center"/>
    </xf>
    <xf numFmtId="0" fontId="52" fillId="0" borderId="17">
      <alignment horizontal="center"/>
    </xf>
    <xf numFmtId="0" fontId="52" fillId="0" borderId="17">
      <alignment horizontal="center"/>
    </xf>
    <xf numFmtId="0" fontId="52" fillId="0" borderId="17">
      <alignment horizontal="center"/>
    </xf>
    <xf numFmtId="0" fontId="52" fillId="0" borderId="17">
      <alignment horizontal="center"/>
    </xf>
    <xf numFmtId="0" fontId="25" fillId="0" borderId="0" applyNumberFormat="0" applyFont="0" applyFill="0" applyBorder="0" applyAlignment="0" applyProtection="0"/>
    <xf numFmtId="0" fontId="26" fillId="48" borderId="0" applyNumberFormat="0" applyFont="0" applyBorder="0" applyAlignment="0" applyProtection="0"/>
    <xf numFmtId="0" fontId="26" fillId="48" borderId="0" applyNumberFormat="0" applyFont="0" applyBorder="0" applyAlignment="0" applyProtection="0"/>
    <xf numFmtId="0" fontId="26" fillId="48" borderId="0" applyNumberFormat="0" applyFont="0" applyBorder="0" applyAlignment="0" applyProtection="0"/>
    <xf numFmtId="0" fontId="26" fillId="48" borderId="0" applyNumberFormat="0" applyFont="0" applyBorder="0" applyAlignment="0" applyProtection="0"/>
    <xf numFmtId="0" fontId="26" fillId="48" borderId="0" applyNumberFormat="0" applyFont="0" applyBorder="0" applyAlignment="0" applyProtection="0"/>
    <xf numFmtId="0" fontId="26" fillId="48" borderId="0" applyNumberFormat="0" applyFont="0" applyBorder="0" applyAlignment="0" applyProtection="0"/>
    <xf numFmtId="0" fontId="25" fillId="0" borderId="0" applyNumberFormat="0" applyFont="0" applyFill="0" applyBorder="0" applyAlignment="0" applyProtection="0"/>
    <xf numFmtId="37" fontId="25" fillId="0" borderId="0"/>
    <xf numFmtId="37" fontId="25" fillId="0" borderId="0"/>
    <xf numFmtId="37" fontId="25"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37" fontId="25" fillId="0" borderId="0"/>
    <xf numFmtId="37" fontId="25" fillId="0" borderId="0"/>
    <xf numFmtId="37" fontId="25" fillId="0" borderId="0"/>
    <xf numFmtId="37" fontId="25" fillId="0" borderId="0"/>
    <xf numFmtId="0" fontId="53" fillId="0" borderId="0"/>
    <xf numFmtId="0" fontId="53" fillId="0" borderId="0"/>
    <xf numFmtId="0" fontId="25" fillId="0" borderId="0" applyNumberFormat="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4" fillId="35"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5" fillId="23" borderId="18" applyNumberFormat="0" applyProtection="0">
      <alignment vertical="center"/>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4" fontId="54" fillId="23" borderId="18" applyNumberFormat="0" applyProtection="0">
      <alignment horizontal="left" vertical="center"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0" fontId="54" fillId="23" borderId="18" applyNumberFormat="0" applyProtection="0">
      <alignment horizontal="left" vertical="top" indent="1"/>
    </xf>
    <xf numFmtId="4" fontId="54" fillId="49" borderId="0" applyNumberFormat="0" applyProtection="0">
      <alignment horizontal="left" vertical="center" indent="1"/>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27"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3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44"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37"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2"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7"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45"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50"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6" fillId="36" borderId="18" applyNumberFormat="0" applyProtection="0">
      <alignment horizontal="right" vertical="center"/>
    </xf>
    <xf numFmtId="4" fontId="54" fillId="51" borderId="19" applyNumberFormat="0" applyProtection="0">
      <alignment horizontal="left" vertical="center" indent="1"/>
    </xf>
    <xf numFmtId="4" fontId="56" fillId="52" borderId="0" applyNumberFormat="0" applyProtection="0">
      <alignment horizontal="left" vertical="center" indent="1"/>
    </xf>
    <xf numFmtId="4" fontId="11" fillId="53" borderId="0" applyNumberFormat="0" applyProtection="0">
      <alignment horizontal="left" vertical="center" indent="1"/>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4" borderId="18" applyNumberFormat="0" applyProtection="0">
      <alignment horizontal="right" vertical="center"/>
    </xf>
    <xf numFmtId="4" fontId="56" fillId="52" borderId="0" applyNumberFormat="0" applyProtection="0">
      <alignment horizontal="left" vertical="center" indent="1"/>
    </xf>
    <xf numFmtId="4" fontId="56" fillId="49" borderId="0"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center"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53" borderId="18" applyNumberFormat="0" applyProtection="0">
      <alignment horizontal="left" vertical="top"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center"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49" borderId="18" applyNumberFormat="0" applyProtection="0">
      <alignment horizontal="left" vertical="top"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center"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5" borderId="18" applyNumberFormat="0" applyProtection="0">
      <alignment horizontal="left" vertical="top"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center"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0" fontId="8" fillId="56" borderId="18" applyNumberFormat="0" applyProtection="0">
      <alignment horizontal="left" vertical="top" indent="1"/>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6"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7" fillId="57" borderId="18" applyNumberFormat="0" applyProtection="0">
      <alignment vertical="center"/>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4" fontId="56" fillId="57" borderId="18" applyNumberFormat="0" applyProtection="0">
      <alignment horizontal="left" vertical="center"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0" fontId="56" fillId="57" borderId="18" applyNumberFormat="0" applyProtection="0">
      <alignment horizontal="left" vertical="top" indent="1"/>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6"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7" fillId="52" borderId="18" applyNumberFormat="0" applyProtection="0">
      <alignment horizontal="right" vertical="center"/>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4" fontId="56" fillId="54" borderId="18" applyNumberFormat="0" applyProtection="0">
      <alignment horizontal="left" vertical="center"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0" fontId="56" fillId="49" borderId="18" applyNumberFormat="0" applyProtection="0">
      <alignment horizontal="left" vertical="top" indent="1"/>
    </xf>
    <xf numFmtId="4" fontId="58" fillId="58" borderId="0" applyNumberFormat="0" applyProtection="0">
      <alignment horizontal="left" vertical="center" indent="1"/>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4" fontId="59" fillId="52" borderId="18" applyNumberFormat="0" applyProtection="0">
      <alignment horizontal="right" vertical="center"/>
    </xf>
    <xf numFmtId="0" fontId="60" fillId="0" borderId="0"/>
    <xf numFmtId="0" fontId="60" fillId="0" borderId="0"/>
    <xf numFmtId="0" fontId="25" fillId="0" borderId="0" applyNumberFormat="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0" fillId="0" borderId="0"/>
    <xf numFmtId="0" fontId="61" fillId="0" borderId="0"/>
    <xf numFmtId="0" fontId="62" fillId="0" borderId="0"/>
    <xf numFmtId="0" fontId="56" fillId="0" borderId="0" applyNumberFormat="0" applyBorder="0" applyAlignment="0"/>
    <xf numFmtId="0" fontId="11" fillId="0" borderId="0" applyNumberFormat="0" applyBorder="0" applyAlignment="0"/>
    <xf numFmtId="0" fontId="14" fillId="0" borderId="0"/>
    <xf numFmtId="0" fontId="14" fillId="0" borderId="0"/>
    <xf numFmtId="0" fontId="14" fillId="0" borderId="0"/>
    <xf numFmtId="0" fontId="14" fillId="0" borderId="0"/>
    <xf numFmtId="0" fontId="14" fillId="0" borderId="0"/>
    <xf numFmtId="0" fontId="14" fillId="0" borderId="0"/>
    <xf numFmtId="0" fontId="25" fillId="0" borderId="0" applyNumberFormat="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25" fillId="0" borderId="0" applyNumberFormat="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0" fontId="63"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168" fontId="64"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0" fontId="63"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168" fontId="64" fillId="0" borderId="0" applyNumberForma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3"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3" fillId="0" borderId="0" applyNumberFormat="0" applyFill="0" applyBorder="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50"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6" fillId="0" borderId="5"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25" fillId="0" borderId="0" applyNumberFormat="0" applyFont="0" applyFill="0" applyBorder="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50" fillId="0" borderId="0"/>
    <xf numFmtId="0" fontId="6" fillId="0" borderId="5"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25" fillId="0" borderId="0" applyNumberFormat="0" applyFont="0" applyFill="0" applyBorder="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6" fillId="0" borderId="5"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25" fillId="0" borderId="0" applyNumberFormat="0" applyFont="0" applyFill="0" applyBorder="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6" fillId="0" borderId="5"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25" fillId="0" borderId="0" applyNumberFormat="0" applyFont="0" applyFill="0" applyBorder="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168" fontId="67" fillId="0" borderId="21" applyNumberFormat="0" applyFill="0" applyAlignment="0" applyProtection="0"/>
    <xf numFmtId="0" fontId="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25" fillId="0" borderId="0" applyNumberFormat="0" applyFont="0" applyFill="0" applyBorder="0" applyAlignment="0" applyProtection="0"/>
    <xf numFmtId="0" fontId="51" fillId="0" borderId="20" applyNumberFormat="0" applyFill="0" applyAlignment="0" applyProtection="0"/>
    <xf numFmtId="0" fontId="51" fillId="0" borderId="20" applyNumberFormat="0" applyFill="0" applyAlignment="0" applyProtection="0"/>
    <xf numFmtId="0" fontId="51" fillId="0" borderId="20" applyNumberFormat="0" applyFill="0" applyAlignment="0" applyProtection="0"/>
    <xf numFmtId="0" fontId="6" fillId="0" borderId="5" applyNumberFormat="0" applyFill="0" applyAlignment="0" applyProtection="0"/>
    <xf numFmtId="0" fontId="6" fillId="0" borderId="5" applyNumberFormat="0" applyFill="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 fillId="0" borderId="5" applyNumberFormat="0" applyFill="0" applyAlignment="0" applyProtection="0"/>
    <xf numFmtId="0" fontId="50" fillId="0" borderId="0"/>
    <xf numFmtId="0" fontId="25" fillId="0" borderId="0" applyNumberFormat="0" applyFont="0" applyFill="0" applyBorder="0" applyAlignment="0" applyProtection="0"/>
    <xf numFmtId="0" fontId="68"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68" fillId="0" borderId="0"/>
    <xf numFmtId="0" fontId="68" fillId="0" borderId="0"/>
    <xf numFmtId="0" fontId="68" fillId="0" borderId="0"/>
    <xf numFmtId="0" fontId="68" fillId="0" borderId="0"/>
    <xf numFmtId="0" fontId="68" fillId="0" borderId="0"/>
    <xf numFmtId="0" fontId="68" fillId="0" borderId="0"/>
    <xf numFmtId="0" fontId="25" fillId="0" borderId="0" applyNumberFormat="0" applyFont="0" applyFill="0" applyBorder="0" applyAlignment="0" applyProtection="0"/>
    <xf numFmtId="0" fontId="68" fillId="0" borderId="0"/>
    <xf numFmtId="0" fontId="68" fillId="0" borderId="0"/>
    <xf numFmtId="0" fontId="68" fillId="0" borderId="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9" fillId="0" borderId="0" applyNumberForma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0" fontId="25" fillId="0" borderId="0" applyNumberFormat="0" applyFon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0" fontId="25" fillId="0" borderId="0" applyNumberFormat="0" applyFon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0" fontId="25" fillId="0" borderId="0" applyNumberFormat="0" applyFon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168" fontId="69" fillId="0" borderId="0" applyNumberFormat="0" applyFill="0" applyBorder="0" applyAlignment="0" applyProtection="0"/>
    <xf numFmtId="0" fontId="43" fillId="0" borderId="0" applyNumberFormat="0" applyFill="0" applyBorder="0" applyAlignment="0" applyProtection="0"/>
    <xf numFmtId="43" fontId="8" fillId="0" borderId="0" applyFont="0" applyFill="0" applyBorder="0" applyAlignment="0" applyProtection="0"/>
  </cellStyleXfs>
  <cellXfs count="78">
    <xf numFmtId="0" fontId="0" fillId="0" borderId="0" xfId="0"/>
    <xf numFmtId="0" fontId="9" fillId="0" borderId="0" xfId="1" applyFont="1" applyFill="1" applyBorder="1" applyAlignment="1" applyProtection="1">
      <alignment horizontal="right" vertical="center" wrapText="1"/>
      <protection locked="0"/>
    </xf>
    <xf numFmtId="0" fontId="9" fillId="0" borderId="0" xfId="1" applyFont="1" applyFill="1" applyBorder="1" applyAlignment="1" applyProtection="1">
      <alignment horizontal="right" vertical="top"/>
      <protection locked="0"/>
    </xf>
    <xf numFmtId="0" fontId="9" fillId="22" borderId="0" xfId="1" applyFont="1" applyFill="1" applyBorder="1" applyAlignment="1" applyProtection="1">
      <alignment vertical="top"/>
      <protection locked="0"/>
    </xf>
    <xf numFmtId="0" fontId="9" fillId="0" borderId="0" xfId="1" applyFont="1" applyFill="1" applyBorder="1" applyAlignment="1" applyProtection="1">
      <alignment vertical="center" wrapText="1"/>
      <protection locked="0"/>
    </xf>
    <xf numFmtId="0" fontId="73" fillId="0" borderId="0" xfId="0" applyFont="1" applyBorder="1" applyAlignment="1" applyProtection="1">
      <alignment wrapText="1"/>
      <protection locked="0"/>
    </xf>
    <xf numFmtId="0" fontId="73" fillId="21" borderId="0" xfId="0" applyFont="1" applyFill="1" applyBorder="1" applyAlignment="1" applyProtection="1">
      <alignment horizontal="right" wrapText="1"/>
      <protection locked="0"/>
    </xf>
    <xf numFmtId="0" fontId="74" fillId="0" borderId="0" xfId="0" applyFont="1" applyBorder="1" applyAlignment="1" applyProtection="1">
      <alignment wrapText="1"/>
      <protection locked="0"/>
    </xf>
    <xf numFmtId="0" fontId="74" fillId="21" borderId="0" xfId="0" applyFont="1" applyFill="1" applyBorder="1" applyAlignment="1" applyProtection="1">
      <alignment horizontal="right" wrapText="1"/>
      <protection locked="0"/>
    </xf>
    <xf numFmtId="0" fontId="74" fillId="0" borderId="0" xfId="0" applyFont="1" applyBorder="1" applyAlignment="1" applyProtection="1">
      <alignment vertical="top" wrapText="1"/>
      <protection locked="0"/>
    </xf>
    <xf numFmtId="0" fontId="74" fillId="21" borderId="0" xfId="0" applyFont="1" applyFill="1" applyBorder="1" applyAlignment="1" applyProtection="1">
      <alignment horizontal="right" vertical="top" wrapText="1"/>
      <protection locked="0"/>
    </xf>
    <xf numFmtId="0" fontId="10" fillId="0" borderId="22" xfId="1" applyFont="1" applyFill="1" applyBorder="1" applyAlignment="1" applyProtection="1">
      <alignment horizontal="center" vertical="center" wrapText="1"/>
      <protection locked="0"/>
    </xf>
    <xf numFmtId="0" fontId="10" fillId="21" borderId="22" xfId="1" applyFont="1" applyFill="1" applyBorder="1" applyAlignment="1" applyProtection="1">
      <alignment horizontal="right" vertical="top" wrapText="1"/>
      <protection locked="0"/>
    </xf>
    <xf numFmtId="0" fontId="10" fillId="22" borderId="0" xfId="1" applyFont="1" applyFill="1" applyBorder="1" applyAlignment="1" applyProtection="1">
      <alignment vertical="top"/>
      <protection locked="0"/>
    </xf>
    <xf numFmtId="0" fontId="10" fillId="0" borderId="0" xfId="1" applyFont="1" applyFill="1" applyBorder="1" applyAlignment="1" applyProtection="1">
      <alignment horizontal="center" vertical="center" wrapText="1"/>
      <protection locked="0"/>
    </xf>
    <xf numFmtId="0" fontId="10" fillId="21" borderId="0" xfId="3" applyFont="1" applyFill="1" applyBorder="1" applyAlignment="1" applyProtection="1">
      <alignment horizontal="right" vertical="top" wrapText="1"/>
      <protection locked="0"/>
    </xf>
    <xf numFmtId="0" fontId="10" fillId="21" borderId="24" xfId="3" applyFont="1" applyFill="1" applyBorder="1" applyAlignment="1" applyProtection="1">
      <alignment horizontal="right" vertical="top" wrapText="1"/>
      <protection locked="0"/>
    </xf>
    <xf numFmtId="0" fontId="13" fillId="0" borderId="0" xfId="1" applyFont="1" applyFill="1" applyBorder="1" applyAlignment="1" applyProtection="1">
      <alignment horizontal="left" vertical="top" wrapText="1"/>
      <protection locked="0"/>
    </xf>
    <xf numFmtId="0" fontId="10" fillId="21" borderId="0" xfId="1" applyFont="1" applyFill="1" applyBorder="1" applyAlignment="1" applyProtection="1">
      <alignment horizontal="right" vertical="top" wrapText="1"/>
      <protection locked="0"/>
    </xf>
    <xf numFmtId="0" fontId="9" fillId="0" borderId="0" xfId="1" applyFont="1" applyFill="1" applyBorder="1" applyAlignment="1" applyProtection="1">
      <alignment vertical="top"/>
      <protection locked="0"/>
    </xf>
    <xf numFmtId="0" fontId="10" fillId="0" borderId="0" xfId="1" applyFont="1" applyFill="1" applyBorder="1" applyAlignment="1" applyProtection="1">
      <alignment horizontal="left" vertical="top" wrapText="1"/>
      <protection locked="0"/>
    </xf>
    <xf numFmtId="167" fontId="9" fillId="0" borderId="0" xfId="2" applyNumberFormat="1" applyFont="1" applyFill="1" applyBorder="1" applyAlignment="1" applyProtection="1">
      <alignment horizontal="right" vertical="top"/>
      <protection locked="0"/>
    </xf>
    <xf numFmtId="0" fontId="9" fillId="0" borderId="0" xfId="1" applyFont="1" applyFill="1" applyBorder="1" applyAlignment="1" applyProtection="1">
      <alignment vertical="top" wrapText="1"/>
      <protection locked="0"/>
    </xf>
    <xf numFmtId="167" fontId="10" fillId="0" borderId="23" xfId="2" applyNumberFormat="1" applyFont="1" applyFill="1" applyBorder="1" applyAlignment="1" applyProtection="1">
      <alignment horizontal="right" vertical="top"/>
      <protection locked="0"/>
    </xf>
    <xf numFmtId="167" fontId="10" fillId="0" borderId="0" xfId="2" applyNumberFormat="1" applyFont="1" applyFill="1" applyBorder="1" applyAlignment="1" applyProtection="1">
      <alignment horizontal="right" vertical="top"/>
      <protection locked="0"/>
    </xf>
    <xf numFmtId="0" fontId="10" fillId="0" borderId="0" xfId="1" applyFont="1" applyFill="1" applyBorder="1" applyAlignment="1" applyProtection="1">
      <alignment horizontal="right" vertical="top" wrapText="1"/>
      <protection locked="0"/>
    </xf>
    <xf numFmtId="167" fontId="9" fillId="0" borderId="0" xfId="1" applyNumberFormat="1" applyFont="1" applyFill="1" applyBorder="1" applyAlignment="1" applyProtection="1">
      <alignment horizontal="right" vertical="top"/>
      <protection locked="0"/>
    </xf>
    <xf numFmtId="167" fontId="9" fillId="21" borderId="0" xfId="2" applyNumberFormat="1" applyFont="1" applyFill="1" applyBorder="1" applyAlignment="1" applyProtection="1">
      <alignment horizontal="right" vertical="top"/>
      <protection locked="0"/>
    </xf>
    <xf numFmtId="0" fontId="77"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vertical="top" wrapText="1"/>
      <protection locked="0"/>
    </xf>
    <xf numFmtId="3" fontId="9" fillId="0" borderId="0" xfId="1" applyNumberFormat="1" applyFont="1" applyFill="1" applyBorder="1" applyAlignment="1" applyProtection="1">
      <alignment horizontal="right" vertical="top"/>
      <protection locked="0"/>
    </xf>
    <xf numFmtId="0" fontId="10" fillId="0" borderId="0" xfId="1" applyFont="1" applyFill="1" applyBorder="1" applyAlignment="1" applyProtection="1">
      <alignment vertical="center" wrapText="1"/>
      <protection locked="0"/>
    </xf>
    <xf numFmtId="0" fontId="10" fillId="0" borderId="0" xfId="1" applyFont="1" applyFill="1" applyBorder="1" applyAlignment="1" applyProtection="1">
      <alignment vertical="top"/>
      <protection locked="0"/>
    </xf>
    <xf numFmtId="0" fontId="9"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horizontal="left" vertical="center" wrapText="1"/>
      <protection locked="0"/>
    </xf>
    <xf numFmtId="167" fontId="10" fillId="0" borderId="22" xfId="2" applyNumberFormat="1" applyFont="1" applyFill="1" applyBorder="1" applyAlignment="1" applyProtection="1">
      <alignment horizontal="right" vertical="top"/>
      <protection locked="0"/>
    </xf>
    <xf numFmtId="0" fontId="9" fillId="0" borderId="0" xfId="1" applyFont="1" applyFill="1" applyBorder="1" applyAlignment="1" applyProtection="1">
      <alignment horizontal="left" vertical="top" wrapText="1"/>
      <protection locked="0"/>
    </xf>
    <xf numFmtId="0" fontId="13" fillId="0" borderId="0" xfId="1" applyFont="1" applyFill="1" applyBorder="1" applyAlignment="1" applyProtection="1">
      <alignment vertical="top" wrapText="1"/>
      <protection locked="0"/>
    </xf>
    <xf numFmtId="167" fontId="78" fillId="0" borderId="0" xfId="2" applyNumberFormat="1" applyFont="1" applyFill="1" applyBorder="1" applyAlignment="1" applyProtection="1">
      <alignment horizontal="right" vertical="top"/>
      <protection locked="0"/>
    </xf>
    <xf numFmtId="0" fontId="9" fillId="21" borderId="0" xfId="1" applyFont="1" applyFill="1" applyBorder="1" applyAlignment="1" applyProtection="1">
      <alignment horizontal="right" vertical="top"/>
      <protection locked="0"/>
    </xf>
    <xf numFmtId="0" fontId="12" fillId="0" borderId="0" xfId="1" applyFont="1" applyFill="1" applyBorder="1" applyAlignment="1" applyProtection="1">
      <alignment horizontal="left" vertical="top" wrapText="1"/>
      <protection locked="0"/>
    </xf>
    <xf numFmtId="0" fontId="13" fillId="0" borderId="0" xfId="1" applyFont="1" applyFill="1" applyBorder="1" applyAlignment="1" applyProtection="1">
      <alignment horizontal="right" vertical="top"/>
      <protection locked="0"/>
    </xf>
    <xf numFmtId="0" fontId="71" fillId="0" borderId="0" xfId="1" applyFont="1" applyFill="1" applyBorder="1" applyAlignment="1" applyProtection="1">
      <alignment vertical="top"/>
      <protection locked="0"/>
    </xf>
    <xf numFmtId="0" fontId="70" fillId="0" borderId="0" xfId="1" applyFont="1" applyFill="1" applyBorder="1" applyAlignment="1" applyProtection="1">
      <alignment vertical="top"/>
      <protection locked="0"/>
    </xf>
    <xf numFmtId="0" fontId="10" fillId="0" borderId="22" xfId="1" applyFont="1" applyFill="1" applyBorder="1" applyAlignment="1" applyProtection="1">
      <alignment horizontal="right" vertical="top" wrapText="1"/>
      <protection locked="0"/>
    </xf>
    <xf numFmtId="0" fontId="10" fillId="0" borderId="22" xfId="1" applyFont="1" applyFill="1" applyBorder="1" applyAlignment="1" applyProtection="1">
      <alignment horizontal="right" vertical="top"/>
      <protection locked="0"/>
    </xf>
    <xf numFmtId="0" fontId="10" fillId="0" borderId="0" xfId="3" applyFont="1" applyFill="1" applyBorder="1" applyAlignment="1" applyProtection="1">
      <alignment horizontal="right" vertical="top" wrapText="1"/>
      <protection locked="0"/>
    </xf>
    <xf numFmtId="0" fontId="10" fillId="0" borderId="0" xfId="1" applyFont="1" applyFill="1" applyBorder="1" applyAlignment="1" applyProtection="1">
      <alignment horizontal="right" vertical="top"/>
      <protection locked="0"/>
    </xf>
    <xf numFmtId="0" fontId="10" fillId="0" borderId="24" xfId="3" applyFont="1" applyFill="1" applyBorder="1" applyAlignment="1" applyProtection="1">
      <alignment horizontal="right" vertical="top" wrapText="1"/>
      <protection locked="0"/>
    </xf>
    <xf numFmtId="167" fontId="10" fillId="0" borderId="25" xfId="2" applyNumberFormat="1" applyFont="1" applyFill="1" applyBorder="1" applyAlignment="1" applyProtection="1">
      <alignment horizontal="right" vertical="top"/>
      <protection locked="0"/>
    </xf>
    <xf numFmtId="0" fontId="10" fillId="0" borderId="25" xfId="1" applyFont="1" applyFill="1" applyBorder="1" applyAlignment="1" applyProtection="1">
      <alignment horizontal="right" vertical="top"/>
      <protection locked="0"/>
    </xf>
    <xf numFmtId="167" fontId="10" fillId="0" borderId="0" xfId="3" applyNumberFormat="1" applyFont="1" applyFill="1" applyBorder="1" applyAlignment="1" applyProtection="1">
      <alignment horizontal="right" vertical="top" wrapText="1"/>
      <protection locked="0"/>
    </xf>
    <xf numFmtId="0" fontId="79" fillId="0" borderId="0" xfId="1" applyFont="1" applyFill="1" applyBorder="1" applyAlignment="1" applyProtection="1">
      <alignment horizontal="left" vertical="top" wrapText="1"/>
      <protection locked="0"/>
    </xf>
    <xf numFmtId="0" fontId="9" fillId="21" borderId="0" xfId="1" applyFont="1" applyFill="1" applyBorder="1" applyAlignment="1" applyProtection="1">
      <alignment horizontal="left" vertical="top" wrapText="1"/>
      <protection locked="0"/>
    </xf>
    <xf numFmtId="0" fontId="43" fillId="0" borderId="0" xfId="11158" applyFill="1" applyBorder="1" applyAlignment="1" applyProtection="1">
      <alignment vertical="top"/>
      <protection locked="0"/>
    </xf>
    <xf numFmtId="167" fontId="9" fillId="0" borderId="0" xfId="1" applyNumberFormat="1" applyFont="1" applyFill="1" applyBorder="1" applyAlignment="1" applyProtection="1">
      <alignment vertical="top"/>
      <protection locked="0"/>
    </xf>
    <xf numFmtId="167" fontId="80" fillId="0" borderId="0" xfId="2" applyNumberFormat="1" applyFont="1" applyFill="1" applyBorder="1" applyAlignment="1" applyProtection="1">
      <alignment horizontal="right" vertical="top"/>
      <protection locked="0"/>
    </xf>
    <xf numFmtId="0" fontId="80" fillId="0" borderId="0" xfId="1" applyFont="1" applyFill="1" applyBorder="1" applyAlignment="1" applyProtection="1">
      <alignment vertical="top"/>
      <protection locked="0"/>
    </xf>
    <xf numFmtId="0" fontId="9" fillId="0" borderId="0" xfId="1" applyFont="1" applyFill="1" applyBorder="1" applyAlignment="1" applyProtection="1">
      <alignment horizontal="left" vertical="top"/>
      <protection locked="0"/>
    </xf>
    <xf numFmtId="0" fontId="9" fillId="22" borderId="0" xfId="1" applyFont="1" applyFill="1" applyBorder="1" applyAlignment="1" applyProtection="1">
      <alignment horizontal="right" vertical="top"/>
      <protection locked="0"/>
    </xf>
    <xf numFmtId="0" fontId="10" fillId="22" borderId="0" xfId="1" applyFont="1" applyFill="1" applyBorder="1" applyAlignment="1" applyProtection="1">
      <alignment horizontal="right" vertical="top"/>
      <protection locked="0"/>
    </xf>
    <xf numFmtId="0" fontId="70" fillId="0" borderId="0" xfId="1" applyFont="1" applyFill="1" applyBorder="1" applyAlignment="1" applyProtection="1">
      <alignment horizontal="right" vertical="top"/>
      <protection locked="0"/>
    </xf>
    <xf numFmtId="0" fontId="81" fillId="0" borderId="0" xfId="1" applyFont="1" applyFill="1" applyBorder="1" applyAlignment="1" applyProtection="1">
      <alignment horizontal="center" vertical="top"/>
      <protection locked="0"/>
    </xf>
    <xf numFmtId="0" fontId="81" fillId="0" borderId="0" xfId="1" applyFont="1" applyFill="1" applyBorder="1" applyAlignment="1" applyProtection="1">
      <alignment horizontal="center" vertical="center"/>
      <protection locked="0"/>
    </xf>
    <xf numFmtId="167" fontId="9" fillId="0" borderId="0" xfId="1" applyNumberFormat="1" applyFont="1" applyFill="1" applyBorder="1" applyAlignment="1" applyProtection="1">
      <alignment horizontal="center" vertical="top"/>
      <protection locked="0"/>
    </xf>
    <xf numFmtId="172" fontId="80" fillId="0" borderId="0" xfId="11159" applyNumberFormat="1" applyFont="1" applyFill="1" applyBorder="1" applyAlignment="1" applyProtection="1">
      <alignment horizontal="right" vertical="top"/>
      <protection locked="0"/>
    </xf>
    <xf numFmtId="0" fontId="80" fillId="0" borderId="0" xfId="1" applyFont="1" applyFill="1" applyBorder="1" applyAlignment="1" applyProtection="1">
      <alignment horizontal="right" vertical="top"/>
      <protection locked="0"/>
    </xf>
    <xf numFmtId="0" fontId="10" fillId="21" borderId="22" xfId="1" applyFont="1" applyFill="1" applyBorder="1" applyAlignment="1" applyProtection="1">
      <alignment horizontal="right" vertical="top"/>
      <protection locked="0"/>
    </xf>
    <xf numFmtId="0" fontId="10" fillId="21" borderId="0" xfId="1" applyFont="1" applyFill="1" applyBorder="1" applyAlignment="1" applyProtection="1">
      <alignment horizontal="right" vertical="top"/>
      <protection locked="0"/>
    </xf>
    <xf numFmtId="0" fontId="10" fillId="0" borderId="22" xfId="1" applyFont="1" applyFill="1" applyBorder="1" applyAlignment="1" applyProtection="1">
      <alignment horizontal="left" vertical="center" wrapText="1"/>
      <protection locked="0"/>
    </xf>
    <xf numFmtId="0" fontId="9" fillId="0" borderId="22" xfId="1" applyFont="1" applyFill="1" applyBorder="1" applyAlignment="1" applyProtection="1">
      <alignment horizontal="left" vertical="center" wrapText="1"/>
      <protection locked="0"/>
    </xf>
    <xf numFmtId="0" fontId="13" fillId="0" borderId="22" xfId="1" applyFont="1" applyFill="1" applyBorder="1" applyAlignment="1" applyProtection="1">
      <alignment vertical="top" wrapText="1"/>
      <protection locked="0"/>
    </xf>
    <xf numFmtId="0" fontId="10" fillId="0" borderId="22" xfId="1" applyFont="1" applyFill="1" applyBorder="1" applyAlignment="1" applyProtection="1">
      <alignment vertical="top"/>
      <protection locked="0"/>
    </xf>
    <xf numFmtId="0" fontId="10" fillId="0" borderId="22" xfId="1" applyFont="1" applyFill="1" applyBorder="1" applyAlignment="1" applyProtection="1">
      <alignment vertical="top" wrapText="1"/>
      <protection locked="0"/>
    </xf>
    <xf numFmtId="0" fontId="73" fillId="0" borderId="0" xfId="0" applyFont="1" applyBorder="1" applyAlignment="1" applyProtection="1">
      <alignment horizontal="center" wrapText="1"/>
      <protection locked="0"/>
    </xf>
    <xf numFmtId="0" fontId="10" fillId="21" borderId="22" xfId="1" applyFont="1" applyFill="1" applyBorder="1" applyAlignment="1" applyProtection="1">
      <alignment horizontal="right" vertical="top"/>
      <protection locked="0"/>
    </xf>
    <xf numFmtId="0" fontId="10" fillId="21" borderId="0" xfId="1" applyFont="1" applyFill="1" applyBorder="1" applyAlignment="1" applyProtection="1">
      <alignment horizontal="right" vertical="top"/>
      <protection locked="0"/>
    </xf>
    <xf numFmtId="0" fontId="74" fillId="0" borderId="0" xfId="0" applyFont="1" applyBorder="1" applyAlignment="1" applyProtection="1">
      <alignment horizontal="left" vertical="top" wrapText="1"/>
      <protection locked="0"/>
    </xf>
  </cellXfs>
  <cellStyles count="11160">
    <cellStyle name="20% - Accent1 10" xfId="4"/>
    <cellStyle name="20% - Accent1 11" xfId="5"/>
    <cellStyle name="20% - Accent1 12" xfId="6"/>
    <cellStyle name="20% - Accent1 12 2" xfId="7"/>
    <cellStyle name="20% - Accent1 12 3" xfId="8"/>
    <cellStyle name="20% - Accent1 12 4" xfId="9"/>
    <cellStyle name="20% - Accent1 13" xfId="10"/>
    <cellStyle name="20% - Accent1 13 2" xfId="11"/>
    <cellStyle name="20% - Accent1 13 3" xfId="12"/>
    <cellStyle name="20% - Accent1 13 4" xfId="13"/>
    <cellStyle name="20% - Accent1 14" xfId="14"/>
    <cellStyle name="20% - Accent1 15" xfId="15"/>
    <cellStyle name="20% - Accent1 2" xfId="16"/>
    <cellStyle name="20% - Accent1 2 10" xfId="17"/>
    <cellStyle name="20% - Accent1 2 11" xfId="18"/>
    <cellStyle name="20% - Accent1 2 12" xfId="19"/>
    <cellStyle name="20% - Accent1 2 13" xfId="20"/>
    <cellStyle name="20% - Accent1 2 14" xfId="21"/>
    <cellStyle name="20% - Accent1 2 15" xfId="22"/>
    <cellStyle name="20% - Accent1 2 16" xfId="23"/>
    <cellStyle name="20% - Accent1 2 17" xfId="24"/>
    <cellStyle name="20% - Accent1 2 18" xfId="25"/>
    <cellStyle name="20% - Accent1 2 19" xfId="26"/>
    <cellStyle name="20% - Accent1 2 2" xfId="27"/>
    <cellStyle name="20% - Accent1 2 2 2" xfId="28"/>
    <cellStyle name="20% - Accent1 2 2 3" xfId="29"/>
    <cellStyle name="20% - Accent1 2 2 3 2" xfId="30"/>
    <cellStyle name="20% - Accent1 2 2 3 3" xfId="31"/>
    <cellStyle name="20% - Accent1 2 2 3 4" xfId="32"/>
    <cellStyle name="20% - Accent1 2 2 4" xfId="33"/>
    <cellStyle name="20% - Accent1 2 2 5" xfId="34"/>
    <cellStyle name="20% - Accent1 2 2 6" xfId="35"/>
    <cellStyle name="20% - Accent1 2 20" xfId="36"/>
    <cellStyle name="20% - Accent1 2 21" xfId="37"/>
    <cellStyle name="20% - Accent1 2 22" xfId="38"/>
    <cellStyle name="20% - Accent1 2 23" xfId="39"/>
    <cellStyle name="20% - Accent1 2 24" xfId="40"/>
    <cellStyle name="20% - Accent1 2 25" xfId="41"/>
    <cellStyle name="20% - Accent1 2 26" xfId="42"/>
    <cellStyle name="20% - Accent1 2 27" xfId="43"/>
    <cellStyle name="20% - Accent1 2 28" xfId="44"/>
    <cellStyle name="20% - Accent1 2 29" xfId="45"/>
    <cellStyle name="20% - Accent1 2 3" xfId="46"/>
    <cellStyle name="20% - Accent1 2 30" xfId="47"/>
    <cellStyle name="20% - Accent1 2 31" xfId="48"/>
    <cellStyle name="20% - Accent1 2 32" xfId="49"/>
    <cellStyle name="20% - Accent1 2 33" xfId="50"/>
    <cellStyle name="20% - Accent1 2 34" xfId="51"/>
    <cellStyle name="20% - Accent1 2 34 2" xfId="52"/>
    <cellStyle name="20% - Accent1 2 34 3" xfId="53"/>
    <cellStyle name="20% - Accent1 2 34 4" xfId="54"/>
    <cellStyle name="20% - Accent1 2 35" xfId="55"/>
    <cellStyle name="20% - Accent1 2 36" xfId="56"/>
    <cellStyle name="20% - Accent1 2 37" xfId="57"/>
    <cellStyle name="20% - Accent1 2 4" xfId="58"/>
    <cellStyle name="20% - Accent1 2 5" xfId="59"/>
    <cellStyle name="20% - Accent1 2 6" xfId="60"/>
    <cellStyle name="20% - Accent1 2 6 2" xfId="61"/>
    <cellStyle name="20% - Accent1 2 7" xfId="62"/>
    <cellStyle name="20% - Accent1 2 8" xfId="63"/>
    <cellStyle name="20% - Accent1 2 9" xfId="64"/>
    <cellStyle name="20% - Accent1 3" xfId="65"/>
    <cellStyle name="20% - Accent1 3 2" xfId="66"/>
    <cellStyle name="20% - Accent1 3 3" xfId="67"/>
    <cellStyle name="20% - Accent1 3 3 2" xfId="68"/>
    <cellStyle name="20% - Accent1 3 3 3" xfId="69"/>
    <cellStyle name="20% - Accent1 3 3 4" xfId="70"/>
    <cellStyle name="20% - Accent1 3 4" xfId="71"/>
    <cellStyle name="20% - Accent1 3 5" xfId="72"/>
    <cellStyle name="20% - Accent1 3 6" xfId="73"/>
    <cellStyle name="20% - Accent1 4" xfId="74"/>
    <cellStyle name="20% - Accent1 5" xfId="75"/>
    <cellStyle name="20% - Accent1 6" xfId="76"/>
    <cellStyle name="20% - Accent1 7" xfId="77"/>
    <cellStyle name="20% - Accent1 7 10" xfId="78"/>
    <cellStyle name="20% - Accent1 7 11" xfId="79"/>
    <cellStyle name="20% - Accent1 7 12" xfId="80"/>
    <cellStyle name="20% - Accent1 7 13" xfId="81"/>
    <cellStyle name="20% - Accent1 7 14" xfId="82"/>
    <cellStyle name="20% - Accent1 7 15" xfId="83"/>
    <cellStyle name="20% - Accent1 7 16" xfId="84"/>
    <cellStyle name="20% - Accent1 7 17" xfId="85"/>
    <cellStyle name="20% - Accent1 7 18" xfId="86"/>
    <cellStyle name="20% - Accent1 7 19" xfId="87"/>
    <cellStyle name="20% - Accent1 7 2" xfId="88"/>
    <cellStyle name="20% - Accent1 7 2 10" xfId="89"/>
    <cellStyle name="20% - Accent1 7 2 11" xfId="90"/>
    <cellStyle name="20% - Accent1 7 2 12" xfId="91"/>
    <cellStyle name="20% - Accent1 7 2 13" xfId="92"/>
    <cellStyle name="20% - Accent1 7 2 14" xfId="93"/>
    <cellStyle name="20% - Accent1 7 2 15" xfId="94"/>
    <cellStyle name="20% - Accent1 7 2 16" xfId="95"/>
    <cellStyle name="20% - Accent1 7 2 17" xfId="96"/>
    <cellStyle name="20% - Accent1 7 2 18" xfId="97"/>
    <cellStyle name="20% - Accent1 7 2 19" xfId="98"/>
    <cellStyle name="20% - Accent1 7 2 2" xfId="99"/>
    <cellStyle name="20% - Accent1 7 2 2 2" xfId="100"/>
    <cellStyle name="20% - Accent1 7 2 2 2 2" xfId="101"/>
    <cellStyle name="20% - Accent1 7 2 2 2 2 2" xfId="102"/>
    <cellStyle name="20% - Accent1 7 2 2 2 2 3" xfId="103"/>
    <cellStyle name="20% - Accent1 7 2 2 2 2 4" xfId="104"/>
    <cellStyle name="20% - Accent1 7 2 2 2 3" xfId="105"/>
    <cellStyle name="20% - Accent1 7 2 2 2 4" xfId="106"/>
    <cellStyle name="20% - Accent1 7 2 2 2 5" xfId="107"/>
    <cellStyle name="20% - Accent1 7 2 2 3" xfId="108"/>
    <cellStyle name="20% - Accent1 7 2 2 3 2" xfId="109"/>
    <cellStyle name="20% - Accent1 7 2 2 3 2 2" xfId="110"/>
    <cellStyle name="20% - Accent1 7 2 2 3 2 3" xfId="111"/>
    <cellStyle name="20% - Accent1 7 2 2 3 2 4" xfId="112"/>
    <cellStyle name="20% - Accent1 7 2 2 3 3" xfId="113"/>
    <cellStyle name="20% - Accent1 7 2 2 3 4" xfId="114"/>
    <cellStyle name="20% - Accent1 7 2 2 3 5" xfId="115"/>
    <cellStyle name="20% - Accent1 7 2 20" xfId="116"/>
    <cellStyle name="20% - Accent1 7 2 21" xfId="117"/>
    <cellStyle name="20% - Accent1 7 2 22" xfId="118"/>
    <cellStyle name="20% - Accent1 7 2 23" xfId="119"/>
    <cellStyle name="20% - Accent1 7 2 24" xfId="120"/>
    <cellStyle name="20% - Accent1 7 2 24 2" xfId="121"/>
    <cellStyle name="20% - Accent1 7 2 24 2 2" xfId="122"/>
    <cellStyle name="20% - Accent1 7 2 24 2 3" xfId="123"/>
    <cellStyle name="20% - Accent1 7 2 24 2 4" xfId="124"/>
    <cellStyle name="20% - Accent1 7 2 24 3" xfId="125"/>
    <cellStyle name="20% - Accent1 7 2 24 4" xfId="126"/>
    <cellStyle name="20% - Accent1 7 2 24 5" xfId="127"/>
    <cellStyle name="20% - Accent1 7 2 25" xfId="128"/>
    <cellStyle name="20% - Accent1 7 2 25 2" xfId="129"/>
    <cellStyle name="20% - Accent1 7 2 25 2 2" xfId="130"/>
    <cellStyle name="20% - Accent1 7 2 25 2 3" xfId="131"/>
    <cellStyle name="20% - Accent1 7 2 25 2 4" xfId="132"/>
    <cellStyle name="20% - Accent1 7 2 25 3" xfId="133"/>
    <cellStyle name="20% - Accent1 7 2 25 4" xfId="134"/>
    <cellStyle name="20% - Accent1 7 2 25 5" xfId="135"/>
    <cellStyle name="20% - Accent1 7 2 26" xfId="136"/>
    <cellStyle name="20% - Accent1 7 2 26 2" xfId="137"/>
    <cellStyle name="20% - Accent1 7 2 26 2 2" xfId="138"/>
    <cellStyle name="20% - Accent1 7 2 26 2 3" xfId="139"/>
    <cellStyle name="20% - Accent1 7 2 26 2 4" xfId="140"/>
    <cellStyle name="20% - Accent1 7 2 26 3" xfId="141"/>
    <cellStyle name="20% - Accent1 7 2 26 4" xfId="142"/>
    <cellStyle name="20% - Accent1 7 2 26 5" xfId="143"/>
    <cellStyle name="20% - Accent1 7 2 27" xfId="144"/>
    <cellStyle name="20% - Accent1 7 2 27 2" xfId="145"/>
    <cellStyle name="20% - Accent1 7 2 27 2 2" xfId="146"/>
    <cellStyle name="20% - Accent1 7 2 27 2 3" xfId="147"/>
    <cellStyle name="20% - Accent1 7 2 27 2 4" xfId="148"/>
    <cellStyle name="20% - Accent1 7 2 27 3" xfId="149"/>
    <cellStyle name="20% - Accent1 7 2 27 4" xfId="150"/>
    <cellStyle name="20% - Accent1 7 2 27 5" xfId="151"/>
    <cellStyle name="20% - Accent1 7 2 3" xfId="152"/>
    <cellStyle name="20% - Accent1 7 2 4" xfId="153"/>
    <cellStyle name="20% - Accent1 7 2 5" xfId="154"/>
    <cellStyle name="20% - Accent1 7 2 6" xfId="155"/>
    <cellStyle name="20% - Accent1 7 2 7" xfId="156"/>
    <cellStyle name="20% - Accent1 7 2 8" xfId="157"/>
    <cellStyle name="20% - Accent1 7 2 9" xfId="158"/>
    <cellStyle name="20% - Accent1 7 20" xfId="159"/>
    <cellStyle name="20% - Accent1 7 21" xfId="160"/>
    <cellStyle name="20% - Accent1 7 22" xfId="161"/>
    <cellStyle name="20% - Accent1 7 23" xfId="162"/>
    <cellStyle name="20% - Accent1 7 24" xfId="163"/>
    <cellStyle name="20% - Accent1 7 25" xfId="164"/>
    <cellStyle name="20% - Accent1 7 25 2" xfId="165"/>
    <cellStyle name="20% - Accent1 7 25 2 2" xfId="166"/>
    <cellStyle name="20% - Accent1 7 25 2 3" xfId="167"/>
    <cellStyle name="20% - Accent1 7 25 2 4" xfId="168"/>
    <cellStyle name="20% - Accent1 7 25 3" xfId="169"/>
    <cellStyle name="20% - Accent1 7 25 4" xfId="170"/>
    <cellStyle name="20% - Accent1 7 25 5" xfId="171"/>
    <cellStyle name="20% - Accent1 7 26" xfId="172"/>
    <cellStyle name="20% - Accent1 7 26 2" xfId="173"/>
    <cellStyle name="20% - Accent1 7 26 2 2" xfId="174"/>
    <cellStyle name="20% - Accent1 7 26 2 3" xfId="175"/>
    <cellStyle name="20% - Accent1 7 26 2 4" xfId="176"/>
    <cellStyle name="20% - Accent1 7 26 3" xfId="177"/>
    <cellStyle name="20% - Accent1 7 26 4" xfId="178"/>
    <cellStyle name="20% - Accent1 7 26 5" xfId="179"/>
    <cellStyle name="20% - Accent1 7 27" xfId="180"/>
    <cellStyle name="20% - Accent1 7 27 2" xfId="181"/>
    <cellStyle name="20% - Accent1 7 27 2 2" xfId="182"/>
    <cellStyle name="20% - Accent1 7 27 2 3" xfId="183"/>
    <cellStyle name="20% - Accent1 7 27 2 4" xfId="184"/>
    <cellStyle name="20% - Accent1 7 27 3" xfId="185"/>
    <cellStyle name="20% - Accent1 7 27 4" xfId="186"/>
    <cellStyle name="20% - Accent1 7 27 5" xfId="187"/>
    <cellStyle name="20% - Accent1 7 28" xfId="188"/>
    <cellStyle name="20% - Accent1 7 28 2" xfId="189"/>
    <cellStyle name="20% - Accent1 7 28 2 2" xfId="190"/>
    <cellStyle name="20% - Accent1 7 28 2 3" xfId="191"/>
    <cellStyle name="20% - Accent1 7 28 2 4" xfId="192"/>
    <cellStyle name="20% - Accent1 7 28 3" xfId="193"/>
    <cellStyle name="20% - Accent1 7 28 4" xfId="194"/>
    <cellStyle name="20% - Accent1 7 28 5" xfId="195"/>
    <cellStyle name="20% - Accent1 7 3" xfId="196"/>
    <cellStyle name="20% - Accent1 7 3 2" xfId="197"/>
    <cellStyle name="20% - Accent1 7 3 2 2" xfId="198"/>
    <cellStyle name="20% - Accent1 7 3 2 2 2" xfId="199"/>
    <cellStyle name="20% - Accent1 7 3 2 2 3" xfId="200"/>
    <cellStyle name="20% - Accent1 7 3 2 2 4" xfId="201"/>
    <cellStyle name="20% - Accent1 7 3 2 3" xfId="202"/>
    <cellStyle name="20% - Accent1 7 3 2 4" xfId="203"/>
    <cellStyle name="20% - Accent1 7 3 2 5" xfId="204"/>
    <cellStyle name="20% - Accent1 7 3 3" xfId="205"/>
    <cellStyle name="20% - Accent1 7 3 3 2" xfId="206"/>
    <cellStyle name="20% - Accent1 7 3 3 2 2" xfId="207"/>
    <cellStyle name="20% - Accent1 7 3 3 2 3" xfId="208"/>
    <cellStyle name="20% - Accent1 7 3 3 2 4" xfId="209"/>
    <cellStyle name="20% - Accent1 7 3 3 3" xfId="210"/>
    <cellStyle name="20% - Accent1 7 3 3 4" xfId="211"/>
    <cellStyle name="20% - Accent1 7 3 3 5" xfId="212"/>
    <cellStyle name="20% - Accent1 7 4" xfId="213"/>
    <cellStyle name="20% - Accent1 7 5" xfId="214"/>
    <cellStyle name="20% - Accent1 7 6" xfId="215"/>
    <cellStyle name="20% - Accent1 7 7" xfId="216"/>
    <cellStyle name="20% - Accent1 7 8" xfId="217"/>
    <cellStyle name="20% - Accent1 7 9" xfId="218"/>
    <cellStyle name="20% - Accent1 8" xfId="219"/>
    <cellStyle name="20% - Accent1 8 10" xfId="220"/>
    <cellStyle name="20% - Accent1 8 11" xfId="221"/>
    <cellStyle name="20% - Accent1 8 12" xfId="222"/>
    <cellStyle name="20% - Accent1 8 13" xfId="223"/>
    <cellStyle name="20% - Accent1 8 14" xfId="224"/>
    <cellStyle name="20% - Accent1 8 15" xfId="225"/>
    <cellStyle name="20% - Accent1 8 16" xfId="226"/>
    <cellStyle name="20% - Accent1 8 17" xfId="227"/>
    <cellStyle name="20% - Accent1 8 18" xfId="228"/>
    <cellStyle name="20% - Accent1 8 19" xfId="229"/>
    <cellStyle name="20% - Accent1 8 2" xfId="230"/>
    <cellStyle name="20% - Accent1 8 2 2" xfId="231"/>
    <cellStyle name="20% - Accent1 8 2 2 2" xfId="232"/>
    <cellStyle name="20% - Accent1 8 2 2 2 2" xfId="233"/>
    <cellStyle name="20% - Accent1 8 2 2 2 3" xfId="234"/>
    <cellStyle name="20% - Accent1 8 2 2 2 4" xfId="235"/>
    <cellStyle name="20% - Accent1 8 2 2 3" xfId="236"/>
    <cellStyle name="20% - Accent1 8 2 2 4" xfId="237"/>
    <cellStyle name="20% - Accent1 8 2 2 5" xfId="238"/>
    <cellStyle name="20% - Accent1 8 2 3" xfId="239"/>
    <cellStyle name="20% - Accent1 8 2 3 2" xfId="240"/>
    <cellStyle name="20% - Accent1 8 2 3 2 2" xfId="241"/>
    <cellStyle name="20% - Accent1 8 2 3 2 3" xfId="242"/>
    <cellStyle name="20% - Accent1 8 2 3 2 4" xfId="243"/>
    <cellStyle name="20% - Accent1 8 2 3 3" xfId="244"/>
    <cellStyle name="20% - Accent1 8 2 3 4" xfId="245"/>
    <cellStyle name="20% - Accent1 8 2 3 5" xfId="246"/>
    <cellStyle name="20% - Accent1 8 20" xfId="247"/>
    <cellStyle name="20% - Accent1 8 21" xfId="248"/>
    <cellStyle name="20% - Accent1 8 22" xfId="249"/>
    <cellStyle name="20% - Accent1 8 23" xfId="250"/>
    <cellStyle name="20% - Accent1 8 24" xfId="251"/>
    <cellStyle name="20% - Accent1 8 24 2" xfId="252"/>
    <cellStyle name="20% - Accent1 8 24 2 2" xfId="253"/>
    <cellStyle name="20% - Accent1 8 24 2 3" xfId="254"/>
    <cellStyle name="20% - Accent1 8 24 2 4" xfId="255"/>
    <cellStyle name="20% - Accent1 8 24 3" xfId="256"/>
    <cellStyle name="20% - Accent1 8 24 4" xfId="257"/>
    <cellStyle name="20% - Accent1 8 24 5" xfId="258"/>
    <cellStyle name="20% - Accent1 8 25" xfId="259"/>
    <cellStyle name="20% - Accent1 8 25 2" xfId="260"/>
    <cellStyle name="20% - Accent1 8 25 2 2" xfId="261"/>
    <cellStyle name="20% - Accent1 8 25 2 3" xfId="262"/>
    <cellStyle name="20% - Accent1 8 25 2 4" xfId="263"/>
    <cellStyle name="20% - Accent1 8 25 3" xfId="264"/>
    <cellStyle name="20% - Accent1 8 25 4" xfId="265"/>
    <cellStyle name="20% - Accent1 8 25 5" xfId="266"/>
    <cellStyle name="20% - Accent1 8 26" xfId="267"/>
    <cellStyle name="20% - Accent1 8 26 2" xfId="268"/>
    <cellStyle name="20% - Accent1 8 26 2 2" xfId="269"/>
    <cellStyle name="20% - Accent1 8 26 2 3" xfId="270"/>
    <cellStyle name="20% - Accent1 8 26 2 4" xfId="271"/>
    <cellStyle name="20% - Accent1 8 26 3" xfId="272"/>
    <cellStyle name="20% - Accent1 8 26 4" xfId="273"/>
    <cellStyle name="20% - Accent1 8 26 5" xfId="274"/>
    <cellStyle name="20% - Accent1 8 27" xfId="275"/>
    <cellStyle name="20% - Accent1 8 27 2" xfId="276"/>
    <cellStyle name="20% - Accent1 8 27 2 2" xfId="277"/>
    <cellStyle name="20% - Accent1 8 27 2 3" xfId="278"/>
    <cellStyle name="20% - Accent1 8 27 2 4" xfId="279"/>
    <cellStyle name="20% - Accent1 8 27 3" xfId="280"/>
    <cellStyle name="20% - Accent1 8 27 4" xfId="281"/>
    <cellStyle name="20% - Accent1 8 27 5" xfId="282"/>
    <cellStyle name="20% - Accent1 8 3" xfId="283"/>
    <cellStyle name="20% - Accent1 8 4" xfId="284"/>
    <cellStyle name="20% - Accent1 8 5" xfId="285"/>
    <cellStyle name="20% - Accent1 8 6" xfId="286"/>
    <cellStyle name="20% - Accent1 8 7" xfId="287"/>
    <cellStyle name="20% - Accent1 8 8" xfId="288"/>
    <cellStyle name="20% - Accent1 8 9" xfId="289"/>
    <cellStyle name="20% - Accent1 9" xfId="290"/>
    <cellStyle name="20% - Accent1 9 2" xfId="291"/>
    <cellStyle name="20% - Accent1 9 3" xfId="292"/>
    <cellStyle name="20% - Accent1 9 4" xfId="293"/>
    <cellStyle name="20% - Accent1 9 5" xfId="294"/>
    <cellStyle name="20% - Accent2 10" xfId="295"/>
    <cellStyle name="20% - Accent2 11" xfId="296"/>
    <cellStyle name="20% - Accent2 12" xfId="297"/>
    <cellStyle name="20% - Accent2 12 2" xfId="298"/>
    <cellStyle name="20% - Accent2 12 3" xfId="299"/>
    <cellStyle name="20% - Accent2 12 4" xfId="300"/>
    <cellStyle name="20% - Accent2 13" xfId="301"/>
    <cellStyle name="20% - Accent2 13 2" xfId="302"/>
    <cellStyle name="20% - Accent2 13 3" xfId="303"/>
    <cellStyle name="20% - Accent2 13 4" xfId="304"/>
    <cellStyle name="20% - Accent2 14" xfId="305"/>
    <cellStyle name="20% - Accent2 15" xfId="306"/>
    <cellStyle name="20% - Accent2 2" xfId="307"/>
    <cellStyle name="20% - Accent2 2 10" xfId="308"/>
    <cellStyle name="20% - Accent2 2 11" xfId="309"/>
    <cellStyle name="20% - Accent2 2 12" xfId="310"/>
    <cellStyle name="20% - Accent2 2 13" xfId="311"/>
    <cellStyle name="20% - Accent2 2 14" xfId="312"/>
    <cellStyle name="20% - Accent2 2 15" xfId="313"/>
    <cellStyle name="20% - Accent2 2 16" xfId="314"/>
    <cellStyle name="20% - Accent2 2 17" xfId="315"/>
    <cellStyle name="20% - Accent2 2 18" xfId="316"/>
    <cellStyle name="20% - Accent2 2 19" xfId="317"/>
    <cellStyle name="20% - Accent2 2 2" xfId="318"/>
    <cellStyle name="20% - Accent2 2 2 2" xfId="319"/>
    <cellStyle name="20% - Accent2 2 2 3" xfId="320"/>
    <cellStyle name="20% - Accent2 2 2 3 2" xfId="321"/>
    <cellStyle name="20% - Accent2 2 2 3 3" xfId="322"/>
    <cellStyle name="20% - Accent2 2 2 3 4" xfId="323"/>
    <cellStyle name="20% - Accent2 2 2 4" xfId="324"/>
    <cellStyle name="20% - Accent2 2 2 5" xfId="325"/>
    <cellStyle name="20% - Accent2 2 2 6" xfId="326"/>
    <cellStyle name="20% - Accent2 2 20" xfId="327"/>
    <cellStyle name="20% - Accent2 2 21" xfId="328"/>
    <cellStyle name="20% - Accent2 2 22" xfId="329"/>
    <cellStyle name="20% - Accent2 2 23" xfId="330"/>
    <cellStyle name="20% - Accent2 2 24" xfId="331"/>
    <cellStyle name="20% - Accent2 2 25" xfId="332"/>
    <cellStyle name="20% - Accent2 2 26" xfId="333"/>
    <cellStyle name="20% - Accent2 2 27" xfId="334"/>
    <cellStyle name="20% - Accent2 2 28" xfId="335"/>
    <cellStyle name="20% - Accent2 2 29" xfId="336"/>
    <cellStyle name="20% - Accent2 2 3" xfId="337"/>
    <cellStyle name="20% - Accent2 2 30" xfId="338"/>
    <cellStyle name="20% - Accent2 2 31" xfId="339"/>
    <cellStyle name="20% - Accent2 2 32" xfId="340"/>
    <cellStyle name="20% - Accent2 2 33" xfId="341"/>
    <cellStyle name="20% - Accent2 2 34" xfId="342"/>
    <cellStyle name="20% - Accent2 2 34 2" xfId="343"/>
    <cellStyle name="20% - Accent2 2 34 3" xfId="344"/>
    <cellStyle name="20% - Accent2 2 34 4" xfId="345"/>
    <cellStyle name="20% - Accent2 2 35" xfId="346"/>
    <cellStyle name="20% - Accent2 2 36" xfId="347"/>
    <cellStyle name="20% - Accent2 2 37" xfId="348"/>
    <cellStyle name="20% - Accent2 2 4" xfId="349"/>
    <cellStyle name="20% - Accent2 2 5" xfId="350"/>
    <cellStyle name="20% - Accent2 2 6" xfId="351"/>
    <cellStyle name="20% - Accent2 2 6 2" xfId="352"/>
    <cellStyle name="20% - Accent2 2 7" xfId="353"/>
    <cellStyle name="20% - Accent2 2 8" xfId="354"/>
    <cellStyle name="20% - Accent2 2 9" xfId="355"/>
    <cellStyle name="20% - Accent2 3" xfId="356"/>
    <cellStyle name="20% - Accent2 3 2" xfId="357"/>
    <cellStyle name="20% - Accent2 3 3" xfId="358"/>
    <cellStyle name="20% - Accent2 3 3 2" xfId="359"/>
    <cellStyle name="20% - Accent2 3 3 3" xfId="360"/>
    <cellStyle name="20% - Accent2 3 3 4" xfId="361"/>
    <cellStyle name="20% - Accent2 3 4" xfId="362"/>
    <cellStyle name="20% - Accent2 3 5" xfId="363"/>
    <cellStyle name="20% - Accent2 3 6" xfId="364"/>
    <cellStyle name="20% - Accent2 4" xfId="365"/>
    <cellStyle name="20% - Accent2 5" xfId="366"/>
    <cellStyle name="20% - Accent2 6" xfId="367"/>
    <cellStyle name="20% - Accent2 7" xfId="368"/>
    <cellStyle name="20% - Accent2 7 10" xfId="369"/>
    <cellStyle name="20% - Accent2 7 11" xfId="370"/>
    <cellStyle name="20% - Accent2 7 12" xfId="371"/>
    <cellStyle name="20% - Accent2 7 13" xfId="372"/>
    <cellStyle name="20% - Accent2 7 14" xfId="373"/>
    <cellStyle name="20% - Accent2 7 15" xfId="374"/>
    <cellStyle name="20% - Accent2 7 16" xfId="375"/>
    <cellStyle name="20% - Accent2 7 17" xfId="376"/>
    <cellStyle name="20% - Accent2 7 18" xfId="377"/>
    <cellStyle name="20% - Accent2 7 19" xfId="378"/>
    <cellStyle name="20% - Accent2 7 2" xfId="379"/>
    <cellStyle name="20% - Accent2 7 2 10" xfId="380"/>
    <cellStyle name="20% - Accent2 7 2 11" xfId="381"/>
    <cellStyle name="20% - Accent2 7 2 12" xfId="382"/>
    <cellStyle name="20% - Accent2 7 2 13" xfId="383"/>
    <cellStyle name="20% - Accent2 7 2 14" xfId="384"/>
    <cellStyle name="20% - Accent2 7 2 15" xfId="385"/>
    <cellStyle name="20% - Accent2 7 2 16" xfId="386"/>
    <cellStyle name="20% - Accent2 7 2 17" xfId="387"/>
    <cellStyle name="20% - Accent2 7 2 18" xfId="388"/>
    <cellStyle name="20% - Accent2 7 2 19" xfId="389"/>
    <cellStyle name="20% - Accent2 7 2 2" xfId="390"/>
    <cellStyle name="20% - Accent2 7 2 2 2" xfId="391"/>
    <cellStyle name="20% - Accent2 7 2 2 2 2" xfId="392"/>
    <cellStyle name="20% - Accent2 7 2 2 2 2 2" xfId="393"/>
    <cellStyle name="20% - Accent2 7 2 2 2 2 3" xfId="394"/>
    <cellStyle name="20% - Accent2 7 2 2 2 2 4" xfId="395"/>
    <cellStyle name="20% - Accent2 7 2 2 2 3" xfId="396"/>
    <cellStyle name="20% - Accent2 7 2 2 2 4" xfId="397"/>
    <cellStyle name="20% - Accent2 7 2 2 2 5" xfId="398"/>
    <cellStyle name="20% - Accent2 7 2 2 3" xfId="399"/>
    <cellStyle name="20% - Accent2 7 2 2 3 2" xfId="400"/>
    <cellStyle name="20% - Accent2 7 2 2 3 2 2" xfId="401"/>
    <cellStyle name="20% - Accent2 7 2 2 3 2 3" xfId="402"/>
    <cellStyle name="20% - Accent2 7 2 2 3 2 4" xfId="403"/>
    <cellStyle name="20% - Accent2 7 2 2 3 3" xfId="404"/>
    <cellStyle name="20% - Accent2 7 2 2 3 4" xfId="405"/>
    <cellStyle name="20% - Accent2 7 2 2 3 5" xfId="406"/>
    <cellStyle name="20% - Accent2 7 2 20" xfId="407"/>
    <cellStyle name="20% - Accent2 7 2 21" xfId="408"/>
    <cellStyle name="20% - Accent2 7 2 22" xfId="409"/>
    <cellStyle name="20% - Accent2 7 2 23" xfId="410"/>
    <cellStyle name="20% - Accent2 7 2 24" xfId="411"/>
    <cellStyle name="20% - Accent2 7 2 24 2" xfId="412"/>
    <cellStyle name="20% - Accent2 7 2 24 2 2" xfId="413"/>
    <cellStyle name="20% - Accent2 7 2 24 2 3" xfId="414"/>
    <cellStyle name="20% - Accent2 7 2 24 2 4" xfId="415"/>
    <cellStyle name="20% - Accent2 7 2 24 3" xfId="416"/>
    <cellStyle name="20% - Accent2 7 2 24 4" xfId="417"/>
    <cellStyle name="20% - Accent2 7 2 24 5" xfId="418"/>
    <cellStyle name="20% - Accent2 7 2 25" xfId="419"/>
    <cellStyle name="20% - Accent2 7 2 25 2" xfId="420"/>
    <cellStyle name="20% - Accent2 7 2 25 2 2" xfId="421"/>
    <cellStyle name="20% - Accent2 7 2 25 2 3" xfId="422"/>
    <cellStyle name="20% - Accent2 7 2 25 2 4" xfId="423"/>
    <cellStyle name="20% - Accent2 7 2 25 3" xfId="424"/>
    <cellStyle name="20% - Accent2 7 2 25 4" xfId="425"/>
    <cellStyle name="20% - Accent2 7 2 25 5" xfId="426"/>
    <cellStyle name="20% - Accent2 7 2 26" xfId="427"/>
    <cellStyle name="20% - Accent2 7 2 26 2" xfId="428"/>
    <cellStyle name="20% - Accent2 7 2 26 2 2" xfId="429"/>
    <cellStyle name="20% - Accent2 7 2 26 2 3" xfId="430"/>
    <cellStyle name="20% - Accent2 7 2 26 2 4" xfId="431"/>
    <cellStyle name="20% - Accent2 7 2 26 3" xfId="432"/>
    <cellStyle name="20% - Accent2 7 2 26 4" xfId="433"/>
    <cellStyle name="20% - Accent2 7 2 26 5" xfId="434"/>
    <cellStyle name="20% - Accent2 7 2 27" xfId="435"/>
    <cellStyle name="20% - Accent2 7 2 27 2" xfId="436"/>
    <cellStyle name="20% - Accent2 7 2 27 2 2" xfId="437"/>
    <cellStyle name="20% - Accent2 7 2 27 2 3" xfId="438"/>
    <cellStyle name="20% - Accent2 7 2 27 2 4" xfId="439"/>
    <cellStyle name="20% - Accent2 7 2 27 3" xfId="440"/>
    <cellStyle name="20% - Accent2 7 2 27 4" xfId="441"/>
    <cellStyle name="20% - Accent2 7 2 27 5" xfId="442"/>
    <cellStyle name="20% - Accent2 7 2 3" xfId="443"/>
    <cellStyle name="20% - Accent2 7 2 4" xfId="444"/>
    <cellStyle name="20% - Accent2 7 2 5" xfId="445"/>
    <cellStyle name="20% - Accent2 7 2 6" xfId="446"/>
    <cellStyle name="20% - Accent2 7 2 7" xfId="447"/>
    <cellStyle name="20% - Accent2 7 2 8" xfId="448"/>
    <cellStyle name="20% - Accent2 7 2 9" xfId="449"/>
    <cellStyle name="20% - Accent2 7 20" xfId="450"/>
    <cellStyle name="20% - Accent2 7 21" xfId="451"/>
    <cellStyle name="20% - Accent2 7 22" xfId="452"/>
    <cellStyle name="20% - Accent2 7 23" xfId="453"/>
    <cellStyle name="20% - Accent2 7 24" xfId="454"/>
    <cellStyle name="20% - Accent2 7 25" xfId="455"/>
    <cellStyle name="20% - Accent2 7 25 2" xfId="456"/>
    <cellStyle name="20% - Accent2 7 25 2 2" xfId="457"/>
    <cellStyle name="20% - Accent2 7 25 2 3" xfId="458"/>
    <cellStyle name="20% - Accent2 7 25 2 4" xfId="459"/>
    <cellStyle name="20% - Accent2 7 25 3" xfId="460"/>
    <cellStyle name="20% - Accent2 7 25 4" xfId="461"/>
    <cellStyle name="20% - Accent2 7 25 5" xfId="462"/>
    <cellStyle name="20% - Accent2 7 26" xfId="463"/>
    <cellStyle name="20% - Accent2 7 26 2" xfId="464"/>
    <cellStyle name="20% - Accent2 7 26 2 2" xfId="465"/>
    <cellStyle name="20% - Accent2 7 26 2 3" xfId="466"/>
    <cellStyle name="20% - Accent2 7 26 2 4" xfId="467"/>
    <cellStyle name="20% - Accent2 7 26 3" xfId="468"/>
    <cellStyle name="20% - Accent2 7 26 4" xfId="469"/>
    <cellStyle name="20% - Accent2 7 26 5" xfId="470"/>
    <cellStyle name="20% - Accent2 7 27" xfId="471"/>
    <cellStyle name="20% - Accent2 7 27 2" xfId="472"/>
    <cellStyle name="20% - Accent2 7 27 2 2" xfId="473"/>
    <cellStyle name="20% - Accent2 7 27 2 3" xfId="474"/>
    <cellStyle name="20% - Accent2 7 27 2 4" xfId="475"/>
    <cellStyle name="20% - Accent2 7 27 3" xfId="476"/>
    <cellStyle name="20% - Accent2 7 27 4" xfId="477"/>
    <cellStyle name="20% - Accent2 7 27 5" xfId="478"/>
    <cellStyle name="20% - Accent2 7 28" xfId="479"/>
    <cellStyle name="20% - Accent2 7 28 2" xfId="480"/>
    <cellStyle name="20% - Accent2 7 28 2 2" xfId="481"/>
    <cellStyle name="20% - Accent2 7 28 2 3" xfId="482"/>
    <cellStyle name="20% - Accent2 7 28 2 4" xfId="483"/>
    <cellStyle name="20% - Accent2 7 28 3" xfId="484"/>
    <cellStyle name="20% - Accent2 7 28 4" xfId="485"/>
    <cellStyle name="20% - Accent2 7 28 5" xfId="486"/>
    <cellStyle name="20% - Accent2 7 3" xfId="487"/>
    <cellStyle name="20% - Accent2 7 3 2" xfId="488"/>
    <cellStyle name="20% - Accent2 7 3 2 2" xfId="489"/>
    <cellStyle name="20% - Accent2 7 3 2 2 2" xfId="490"/>
    <cellStyle name="20% - Accent2 7 3 2 2 3" xfId="491"/>
    <cellStyle name="20% - Accent2 7 3 2 2 4" xfId="492"/>
    <cellStyle name="20% - Accent2 7 3 2 3" xfId="493"/>
    <cellStyle name="20% - Accent2 7 3 2 4" xfId="494"/>
    <cellStyle name="20% - Accent2 7 3 2 5" xfId="495"/>
    <cellStyle name="20% - Accent2 7 3 3" xfId="496"/>
    <cellStyle name="20% - Accent2 7 3 3 2" xfId="497"/>
    <cellStyle name="20% - Accent2 7 3 3 2 2" xfId="498"/>
    <cellStyle name="20% - Accent2 7 3 3 2 3" xfId="499"/>
    <cellStyle name="20% - Accent2 7 3 3 2 4" xfId="500"/>
    <cellStyle name="20% - Accent2 7 3 3 3" xfId="501"/>
    <cellStyle name="20% - Accent2 7 3 3 4" xfId="502"/>
    <cellStyle name="20% - Accent2 7 3 3 5" xfId="503"/>
    <cellStyle name="20% - Accent2 7 4" xfId="504"/>
    <cellStyle name="20% - Accent2 7 5" xfId="505"/>
    <cellStyle name="20% - Accent2 7 6" xfId="506"/>
    <cellStyle name="20% - Accent2 7 7" xfId="507"/>
    <cellStyle name="20% - Accent2 7 8" xfId="508"/>
    <cellStyle name="20% - Accent2 7 9" xfId="509"/>
    <cellStyle name="20% - Accent2 8" xfId="510"/>
    <cellStyle name="20% - Accent2 8 10" xfId="511"/>
    <cellStyle name="20% - Accent2 8 11" xfId="512"/>
    <cellStyle name="20% - Accent2 8 12" xfId="513"/>
    <cellStyle name="20% - Accent2 8 13" xfId="514"/>
    <cellStyle name="20% - Accent2 8 14" xfId="515"/>
    <cellStyle name="20% - Accent2 8 15" xfId="516"/>
    <cellStyle name="20% - Accent2 8 16" xfId="517"/>
    <cellStyle name="20% - Accent2 8 17" xfId="518"/>
    <cellStyle name="20% - Accent2 8 18" xfId="519"/>
    <cellStyle name="20% - Accent2 8 19" xfId="520"/>
    <cellStyle name="20% - Accent2 8 2" xfId="521"/>
    <cellStyle name="20% - Accent2 8 2 2" xfId="522"/>
    <cellStyle name="20% - Accent2 8 2 2 2" xfId="523"/>
    <cellStyle name="20% - Accent2 8 2 2 2 2" xfId="524"/>
    <cellStyle name="20% - Accent2 8 2 2 2 3" xfId="525"/>
    <cellStyle name="20% - Accent2 8 2 2 2 4" xfId="526"/>
    <cellStyle name="20% - Accent2 8 2 2 3" xfId="527"/>
    <cellStyle name="20% - Accent2 8 2 2 4" xfId="528"/>
    <cellStyle name="20% - Accent2 8 2 2 5" xfId="529"/>
    <cellStyle name="20% - Accent2 8 2 3" xfId="530"/>
    <cellStyle name="20% - Accent2 8 2 3 2" xfId="531"/>
    <cellStyle name="20% - Accent2 8 2 3 2 2" xfId="532"/>
    <cellStyle name="20% - Accent2 8 2 3 2 3" xfId="533"/>
    <cellStyle name="20% - Accent2 8 2 3 2 4" xfId="534"/>
    <cellStyle name="20% - Accent2 8 2 3 3" xfId="535"/>
    <cellStyle name="20% - Accent2 8 2 3 4" xfId="536"/>
    <cellStyle name="20% - Accent2 8 2 3 5" xfId="537"/>
    <cellStyle name="20% - Accent2 8 20" xfId="538"/>
    <cellStyle name="20% - Accent2 8 21" xfId="539"/>
    <cellStyle name="20% - Accent2 8 22" xfId="540"/>
    <cellStyle name="20% - Accent2 8 23" xfId="541"/>
    <cellStyle name="20% - Accent2 8 24" xfId="542"/>
    <cellStyle name="20% - Accent2 8 24 2" xfId="543"/>
    <cellStyle name="20% - Accent2 8 24 2 2" xfId="544"/>
    <cellStyle name="20% - Accent2 8 24 2 3" xfId="545"/>
    <cellStyle name="20% - Accent2 8 24 2 4" xfId="546"/>
    <cellStyle name="20% - Accent2 8 24 3" xfId="547"/>
    <cellStyle name="20% - Accent2 8 24 4" xfId="548"/>
    <cellStyle name="20% - Accent2 8 24 5" xfId="549"/>
    <cellStyle name="20% - Accent2 8 25" xfId="550"/>
    <cellStyle name="20% - Accent2 8 25 2" xfId="551"/>
    <cellStyle name="20% - Accent2 8 25 2 2" xfId="552"/>
    <cellStyle name="20% - Accent2 8 25 2 3" xfId="553"/>
    <cellStyle name="20% - Accent2 8 25 2 4" xfId="554"/>
    <cellStyle name="20% - Accent2 8 25 3" xfId="555"/>
    <cellStyle name="20% - Accent2 8 25 4" xfId="556"/>
    <cellStyle name="20% - Accent2 8 25 5" xfId="557"/>
    <cellStyle name="20% - Accent2 8 26" xfId="558"/>
    <cellStyle name="20% - Accent2 8 26 2" xfId="559"/>
    <cellStyle name="20% - Accent2 8 26 2 2" xfId="560"/>
    <cellStyle name="20% - Accent2 8 26 2 3" xfId="561"/>
    <cellStyle name="20% - Accent2 8 26 2 4" xfId="562"/>
    <cellStyle name="20% - Accent2 8 26 3" xfId="563"/>
    <cellStyle name="20% - Accent2 8 26 4" xfId="564"/>
    <cellStyle name="20% - Accent2 8 26 5" xfId="565"/>
    <cellStyle name="20% - Accent2 8 27" xfId="566"/>
    <cellStyle name="20% - Accent2 8 27 2" xfId="567"/>
    <cellStyle name="20% - Accent2 8 27 2 2" xfId="568"/>
    <cellStyle name="20% - Accent2 8 27 2 3" xfId="569"/>
    <cellStyle name="20% - Accent2 8 27 2 4" xfId="570"/>
    <cellStyle name="20% - Accent2 8 27 3" xfId="571"/>
    <cellStyle name="20% - Accent2 8 27 4" xfId="572"/>
    <cellStyle name="20% - Accent2 8 27 5" xfId="573"/>
    <cellStyle name="20% - Accent2 8 3" xfId="574"/>
    <cellStyle name="20% - Accent2 8 4" xfId="575"/>
    <cellStyle name="20% - Accent2 8 5" xfId="576"/>
    <cellStyle name="20% - Accent2 8 6" xfId="577"/>
    <cellStyle name="20% - Accent2 8 7" xfId="578"/>
    <cellStyle name="20% - Accent2 8 8" xfId="579"/>
    <cellStyle name="20% - Accent2 8 9" xfId="580"/>
    <cellStyle name="20% - Accent2 9" xfId="581"/>
    <cellStyle name="20% - Accent2 9 2" xfId="582"/>
    <cellStyle name="20% - Accent2 9 3" xfId="583"/>
    <cellStyle name="20% - Accent2 9 4" xfId="584"/>
    <cellStyle name="20% - Accent2 9 5" xfId="585"/>
    <cellStyle name="20% - Accent3 10" xfId="586"/>
    <cellStyle name="20% - Accent3 11" xfId="587"/>
    <cellStyle name="20% - Accent3 12" xfId="588"/>
    <cellStyle name="20% - Accent3 12 2" xfId="589"/>
    <cellStyle name="20% - Accent3 12 3" xfId="590"/>
    <cellStyle name="20% - Accent3 12 4" xfId="591"/>
    <cellStyle name="20% - Accent3 13" xfId="592"/>
    <cellStyle name="20% - Accent3 13 2" xfId="593"/>
    <cellStyle name="20% - Accent3 13 3" xfId="594"/>
    <cellStyle name="20% - Accent3 13 4" xfId="595"/>
    <cellStyle name="20% - Accent3 14" xfId="596"/>
    <cellStyle name="20% - Accent3 15" xfId="597"/>
    <cellStyle name="20% - Accent3 2" xfId="598"/>
    <cellStyle name="20% - Accent3 2 10" xfId="599"/>
    <cellStyle name="20% - Accent3 2 11" xfId="600"/>
    <cellStyle name="20% - Accent3 2 12" xfId="601"/>
    <cellStyle name="20% - Accent3 2 13" xfId="602"/>
    <cellStyle name="20% - Accent3 2 14" xfId="603"/>
    <cellStyle name="20% - Accent3 2 15" xfId="604"/>
    <cellStyle name="20% - Accent3 2 16" xfId="605"/>
    <cellStyle name="20% - Accent3 2 17" xfId="606"/>
    <cellStyle name="20% - Accent3 2 18" xfId="607"/>
    <cellStyle name="20% - Accent3 2 19" xfId="608"/>
    <cellStyle name="20% - Accent3 2 2" xfId="609"/>
    <cellStyle name="20% - Accent3 2 2 2" xfId="610"/>
    <cellStyle name="20% - Accent3 2 2 3" xfId="611"/>
    <cellStyle name="20% - Accent3 2 2 3 2" xfId="612"/>
    <cellStyle name="20% - Accent3 2 2 3 3" xfId="613"/>
    <cellStyle name="20% - Accent3 2 2 3 4" xfId="614"/>
    <cellStyle name="20% - Accent3 2 2 4" xfId="615"/>
    <cellStyle name="20% - Accent3 2 2 5" xfId="616"/>
    <cellStyle name="20% - Accent3 2 2 6" xfId="617"/>
    <cellStyle name="20% - Accent3 2 20" xfId="618"/>
    <cellStyle name="20% - Accent3 2 21" xfId="619"/>
    <cellStyle name="20% - Accent3 2 22" xfId="620"/>
    <cellStyle name="20% - Accent3 2 23" xfId="621"/>
    <cellStyle name="20% - Accent3 2 24" xfId="622"/>
    <cellStyle name="20% - Accent3 2 25" xfId="623"/>
    <cellStyle name="20% - Accent3 2 26" xfId="624"/>
    <cellStyle name="20% - Accent3 2 27" xfId="625"/>
    <cellStyle name="20% - Accent3 2 28" xfId="626"/>
    <cellStyle name="20% - Accent3 2 29" xfId="627"/>
    <cellStyle name="20% - Accent3 2 3" xfId="628"/>
    <cellStyle name="20% - Accent3 2 30" xfId="629"/>
    <cellStyle name="20% - Accent3 2 31" xfId="630"/>
    <cellStyle name="20% - Accent3 2 32" xfId="631"/>
    <cellStyle name="20% - Accent3 2 33" xfId="632"/>
    <cellStyle name="20% - Accent3 2 34" xfId="633"/>
    <cellStyle name="20% - Accent3 2 34 2" xfId="634"/>
    <cellStyle name="20% - Accent3 2 34 3" xfId="635"/>
    <cellStyle name="20% - Accent3 2 34 4" xfId="636"/>
    <cellStyle name="20% - Accent3 2 35" xfId="637"/>
    <cellStyle name="20% - Accent3 2 36" xfId="638"/>
    <cellStyle name="20% - Accent3 2 37" xfId="639"/>
    <cellStyle name="20% - Accent3 2 4" xfId="640"/>
    <cellStyle name="20% - Accent3 2 5" xfId="641"/>
    <cellStyle name="20% - Accent3 2 6" xfId="642"/>
    <cellStyle name="20% - Accent3 2 6 2" xfId="643"/>
    <cellStyle name="20% - Accent3 2 7" xfId="644"/>
    <cellStyle name="20% - Accent3 2 8" xfId="645"/>
    <cellStyle name="20% - Accent3 2 9" xfId="646"/>
    <cellStyle name="20% - Accent3 3" xfId="647"/>
    <cellStyle name="20% - Accent3 3 2" xfId="648"/>
    <cellStyle name="20% - Accent3 3 3" xfId="649"/>
    <cellStyle name="20% - Accent3 3 3 2" xfId="650"/>
    <cellStyle name="20% - Accent3 3 3 3" xfId="651"/>
    <cellStyle name="20% - Accent3 3 3 4" xfId="652"/>
    <cellStyle name="20% - Accent3 3 4" xfId="653"/>
    <cellStyle name="20% - Accent3 3 5" xfId="654"/>
    <cellStyle name="20% - Accent3 3 6" xfId="655"/>
    <cellStyle name="20% - Accent3 4" xfId="656"/>
    <cellStyle name="20% - Accent3 5" xfId="657"/>
    <cellStyle name="20% - Accent3 6" xfId="658"/>
    <cellStyle name="20% - Accent3 7" xfId="659"/>
    <cellStyle name="20% - Accent3 7 10" xfId="660"/>
    <cellStyle name="20% - Accent3 7 11" xfId="661"/>
    <cellStyle name="20% - Accent3 7 12" xfId="662"/>
    <cellStyle name="20% - Accent3 7 13" xfId="663"/>
    <cellStyle name="20% - Accent3 7 14" xfId="664"/>
    <cellStyle name="20% - Accent3 7 15" xfId="665"/>
    <cellStyle name="20% - Accent3 7 16" xfId="666"/>
    <cellStyle name="20% - Accent3 7 17" xfId="667"/>
    <cellStyle name="20% - Accent3 7 18" xfId="668"/>
    <cellStyle name="20% - Accent3 7 19" xfId="669"/>
    <cellStyle name="20% - Accent3 7 2" xfId="670"/>
    <cellStyle name="20% - Accent3 7 2 10" xfId="671"/>
    <cellStyle name="20% - Accent3 7 2 11" xfId="672"/>
    <cellStyle name="20% - Accent3 7 2 12" xfId="673"/>
    <cellStyle name="20% - Accent3 7 2 13" xfId="674"/>
    <cellStyle name="20% - Accent3 7 2 14" xfId="675"/>
    <cellStyle name="20% - Accent3 7 2 15" xfId="676"/>
    <cellStyle name="20% - Accent3 7 2 16" xfId="677"/>
    <cellStyle name="20% - Accent3 7 2 17" xfId="678"/>
    <cellStyle name="20% - Accent3 7 2 18" xfId="679"/>
    <cellStyle name="20% - Accent3 7 2 19" xfId="680"/>
    <cellStyle name="20% - Accent3 7 2 2" xfId="681"/>
    <cellStyle name="20% - Accent3 7 2 2 2" xfId="682"/>
    <cellStyle name="20% - Accent3 7 2 2 2 2" xfId="683"/>
    <cellStyle name="20% - Accent3 7 2 2 2 2 2" xfId="684"/>
    <cellStyle name="20% - Accent3 7 2 2 2 2 3" xfId="685"/>
    <cellStyle name="20% - Accent3 7 2 2 2 2 4" xfId="686"/>
    <cellStyle name="20% - Accent3 7 2 2 2 3" xfId="687"/>
    <cellStyle name="20% - Accent3 7 2 2 2 4" xfId="688"/>
    <cellStyle name="20% - Accent3 7 2 2 2 5" xfId="689"/>
    <cellStyle name="20% - Accent3 7 2 2 3" xfId="690"/>
    <cellStyle name="20% - Accent3 7 2 2 3 2" xfId="691"/>
    <cellStyle name="20% - Accent3 7 2 2 3 2 2" xfId="692"/>
    <cellStyle name="20% - Accent3 7 2 2 3 2 3" xfId="693"/>
    <cellStyle name="20% - Accent3 7 2 2 3 2 4" xfId="694"/>
    <cellStyle name="20% - Accent3 7 2 2 3 3" xfId="695"/>
    <cellStyle name="20% - Accent3 7 2 2 3 4" xfId="696"/>
    <cellStyle name="20% - Accent3 7 2 2 3 5" xfId="697"/>
    <cellStyle name="20% - Accent3 7 2 20" xfId="698"/>
    <cellStyle name="20% - Accent3 7 2 21" xfId="699"/>
    <cellStyle name="20% - Accent3 7 2 22" xfId="700"/>
    <cellStyle name="20% - Accent3 7 2 23" xfId="701"/>
    <cellStyle name="20% - Accent3 7 2 24" xfId="702"/>
    <cellStyle name="20% - Accent3 7 2 24 2" xfId="703"/>
    <cellStyle name="20% - Accent3 7 2 24 2 2" xfId="704"/>
    <cellStyle name="20% - Accent3 7 2 24 2 3" xfId="705"/>
    <cellStyle name="20% - Accent3 7 2 24 2 4" xfId="706"/>
    <cellStyle name="20% - Accent3 7 2 24 3" xfId="707"/>
    <cellStyle name="20% - Accent3 7 2 24 4" xfId="708"/>
    <cellStyle name="20% - Accent3 7 2 24 5" xfId="709"/>
    <cellStyle name="20% - Accent3 7 2 25" xfId="710"/>
    <cellStyle name="20% - Accent3 7 2 25 2" xfId="711"/>
    <cellStyle name="20% - Accent3 7 2 25 2 2" xfId="712"/>
    <cellStyle name="20% - Accent3 7 2 25 2 3" xfId="713"/>
    <cellStyle name="20% - Accent3 7 2 25 2 4" xfId="714"/>
    <cellStyle name="20% - Accent3 7 2 25 3" xfId="715"/>
    <cellStyle name="20% - Accent3 7 2 25 4" xfId="716"/>
    <cellStyle name="20% - Accent3 7 2 25 5" xfId="717"/>
    <cellStyle name="20% - Accent3 7 2 26" xfId="718"/>
    <cellStyle name="20% - Accent3 7 2 26 2" xfId="719"/>
    <cellStyle name="20% - Accent3 7 2 26 2 2" xfId="720"/>
    <cellStyle name="20% - Accent3 7 2 26 2 3" xfId="721"/>
    <cellStyle name="20% - Accent3 7 2 26 2 4" xfId="722"/>
    <cellStyle name="20% - Accent3 7 2 26 3" xfId="723"/>
    <cellStyle name="20% - Accent3 7 2 26 4" xfId="724"/>
    <cellStyle name="20% - Accent3 7 2 26 5" xfId="725"/>
    <cellStyle name="20% - Accent3 7 2 27" xfId="726"/>
    <cellStyle name="20% - Accent3 7 2 27 2" xfId="727"/>
    <cellStyle name="20% - Accent3 7 2 27 2 2" xfId="728"/>
    <cellStyle name="20% - Accent3 7 2 27 2 3" xfId="729"/>
    <cellStyle name="20% - Accent3 7 2 27 2 4" xfId="730"/>
    <cellStyle name="20% - Accent3 7 2 27 3" xfId="731"/>
    <cellStyle name="20% - Accent3 7 2 27 4" xfId="732"/>
    <cellStyle name="20% - Accent3 7 2 27 5" xfId="733"/>
    <cellStyle name="20% - Accent3 7 2 3" xfId="734"/>
    <cellStyle name="20% - Accent3 7 2 4" xfId="735"/>
    <cellStyle name="20% - Accent3 7 2 5" xfId="736"/>
    <cellStyle name="20% - Accent3 7 2 6" xfId="737"/>
    <cellStyle name="20% - Accent3 7 2 7" xfId="738"/>
    <cellStyle name="20% - Accent3 7 2 8" xfId="739"/>
    <cellStyle name="20% - Accent3 7 2 9" xfId="740"/>
    <cellStyle name="20% - Accent3 7 20" xfId="741"/>
    <cellStyle name="20% - Accent3 7 21" xfId="742"/>
    <cellStyle name="20% - Accent3 7 22" xfId="743"/>
    <cellStyle name="20% - Accent3 7 23" xfId="744"/>
    <cellStyle name="20% - Accent3 7 24" xfId="745"/>
    <cellStyle name="20% - Accent3 7 25" xfId="746"/>
    <cellStyle name="20% - Accent3 7 25 2" xfId="747"/>
    <cellStyle name="20% - Accent3 7 25 2 2" xfId="748"/>
    <cellStyle name="20% - Accent3 7 25 2 3" xfId="749"/>
    <cellStyle name="20% - Accent3 7 25 2 4" xfId="750"/>
    <cellStyle name="20% - Accent3 7 25 3" xfId="751"/>
    <cellStyle name="20% - Accent3 7 25 4" xfId="752"/>
    <cellStyle name="20% - Accent3 7 25 5" xfId="753"/>
    <cellStyle name="20% - Accent3 7 26" xfId="754"/>
    <cellStyle name="20% - Accent3 7 26 2" xfId="755"/>
    <cellStyle name="20% - Accent3 7 26 2 2" xfId="756"/>
    <cellStyle name="20% - Accent3 7 26 2 3" xfId="757"/>
    <cellStyle name="20% - Accent3 7 26 2 4" xfId="758"/>
    <cellStyle name="20% - Accent3 7 26 3" xfId="759"/>
    <cellStyle name="20% - Accent3 7 26 4" xfId="760"/>
    <cellStyle name="20% - Accent3 7 26 5" xfId="761"/>
    <cellStyle name="20% - Accent3 7 27" xfId="762"/>
    <cellStyle name="20% - Accent3 7 27 2" xfId="763"/>
    <cellStyle name="20% - Accent3 7 27 2 2" xfId="764"/>
    <cellStyle name="20% - Accent3 7 27 2 3" xfId="765"/>
    <cellStyle name="20% - Accent3 7 27 2 4" xfId="766"/>
    <cellStyle name="20% - Accent3 7 27 3" xfId="767"/>
    <cellStyle name="20% - Accent3 7 27 4" xfId="768"/>
    <cellStyle name="20% - Accent3 7 27 5" xfId="769"/>
    <cellStyle name="20% - Accent3 7 28" xfId="770"/>
    <cellStyle name="20% - Accent3 7 28 2" xfId="771"/>
    <cellStyle name="20% - Accent3 7 28 2 2" xfId="772"/>
    <cellStyle name="20% - Accent3 7 28 2 3" xfId="773"/>
    <cellStyle name="20% - Accent3 7 28 2 4" xfId="774"/>
    <cellStyle name="20% - Accent3 7 28 3" xfId="775"/>
    <cellStyle name="20% - Accent3 7 28 4" xfId="776"/>
    <cellStyle name="20% - Accent3 7 28 5" xfId="777"/>
    <cellStyle name="20% - Accent3 7 3" xfId="778"/>
    <cellStyle name="20% - Accent3 7 3 2" xfId="779"/>
    <cellStyle name="20% - Accent3 7 3 2 2" xfId="780"/>
    <cellStyle name="20% - Accent3 7 3 2 2 2" xfId="781"/>
    <cellStyle name="20% - Accent3 7 3 2 2 3" xfId="782"/>
    <cellStyle name="20% - Accent3 7 3 2 2 4" xfId="783"/>
    <cellStyle name="20% - Accent3 7 3 2 3" xfId="784"/>
    <cellStyle name="20% - Accent3 7 3 2 4" xfId="785"/>
    <cellStyle name="20% - Accent3 7 3 2 5" xfId="786"/>
    <cellStyle name="20% - Accent3 7 3 3" xfId="787"/>
    <cellStyle name="20% - Accent3 7 3 3 2" xfId="788"/>
    <cellStyle name="20% - Accent3 7 3 3 2 2" xfId="789"/>
    <cellStyle name="20% - Accent3 7 3 3 2 3" xfId="790"/>
    <cellStyle name="20% - Accent3 7 3 3 2 4" xfId="791"/>
    <cellStyle name="20% - Accent3 7 3 3 3" xfId="792"/>
    <cellStyle name="20% - Accent3 7 3 3 4" xfId="793"/>
    <cellStyle name="20% - Accent3 7 3 3 5" xfId="794"/>
    <cellStyle name="20% - Accent3 7 4" xfId="795"/>
    <cellStyle name="20% - Accent3 7 5" xfId="796"/>
    <cellStyle name="20% - Accent3 7 6" xfId="797"/>
    <cellStyle name="20% - Accent3 7 7" xfId="798"/>
    <cellStyle name="20% - Accent3 7 8" xfId="799"/>
    <cellStyle name="20% - Accent3 7 9" xfId="800"/>
    <cellStyle name="20% - Accent3 8" xfId="801"/>
    <cellStyle name="20% - Accent3 8 10" xfId="802"/>
    <cellStyle name="20% - Accent3 8 11" xfId="803"/>
    <cellStyle name="20% - Accent3 8 12" xfId="804"/>
    <cellStyle name="20% - Accent3 8 13" xfId="805"/>
    <cellStyle name="20% - Accent3 8 14" xfId="806"/>
    <cellStyle name="20% - Accent3 8 15" xfId="807"/>
    <cellStyle name="20% - Accent3 8 16" xfId="808"/>
    <cellStyle name="20% - Accent3 8 17" xfId="809"/>
    <cellStyle name="20% - Accent3 8 18" xfId="810"/>
    <cellStyle name="20% - Accent3 8 19" xfId="811"/>
    <cellStyle name="20% - Accent3 8 2" xfId="812"/>
    <cellStyle name="20% - Accent3 8 2 2" xfId="813"/>
    <cellStyle name="20% - Accent3 8 2 2 2" xfId="814"/>
    <cellStyle name="20% - Accent3 8 2 2 2 2" xfId="815"/>
    <cellStyle name="20% - Accent3 8 2 2 2 3" xfId="816"/>
    <cellStyle name="20% - Accent3 8 2 2 2 4" xfId="817"/>
    <cellStyle name="20% - Accent3 8 2 2 3" xfId="818"/>
    <cellStyle name="20% - Accent3 8 2 2 4" xfId="819"/>
    <cellStyle name="20% - Accent3 8 2 2 5" xfId="820"/>
    <cellStyle name="20% - Accent3 8 2 3" xfId="821"/>
    <cellStyle name="20% - Accent3 8 2 3 2" xfId="822"/>
    <cellStyle name="20% - Accent3 8 2 3 2 2" xfId="823"/>
    <cellStyle name="20% - Accent3 8 2 3 2 3" xfId="824"/>
    <cellStyle name="20% - Accent3 8 2 3 2 4" xfId="825"/>
    <cellStyle name="20% - Accent3 8 2 3 3" xfId="826"/>
    <cellStyle name="20% - Accent3 8 2 3 4" xfId="827"/>
    <cellStyle name="20% - Accent3 8 2 3 5" xfId="828"/>
    <cellStyle name="20% - Accent3 8 20" xfId="829"/>
    <cellStyle name="20% - Accent3 8 21" xfId="830"/>
    <cellStyle name="20% - Accent3 8 22" xfId="831"/>
    <cellStyle name="20% - Accent3 8 23" xfId="832"/>
    <cellStyle name="20% - Accent3 8 24" xfId="833"/>
    <cellStyle name="20% - Accent3 8 24 2" xfId="834"/>
    <cellStyle name="20% - Accent3 8 24 2 2" xfId="835"/>
    <cellStyle name="20% - Accent3 8 24 2 3" xfId="836"/>
    <cellStyle name="20% - Accent3 8 24 2 4" xfId="837"/>
    <cellStyle name="20% - Accent3 8 24 3" xfId="838"/>
    <cellStyle name="20% - Accent3 8 24 4" xfId="839"/>
    <cellStyle name="20% - Accent3 8 24 5" xfId="840"/>
    <cellStyle name="20% - Accent3 8 25" xfId="841"/>
    <cellStyle name="20% - Accent3 8 25 2" xfId="842"/>
    <cellStyle name="20% - Accent3 8 25 2 2" xfId="843"/>
    <cellStyle name="20% - Accent3 8 25 2 3" xfId="844"/>
    <cellStyle name="20% - Accent3 8 25 2 4" xfId="845"/>
    <cellStyle name="20% - Accent3 8 25 3" xfId="846"/>
    <cellStyle name="20% - Accent3 8 25 4" xfId="847"/>
    <cellStyle name="20% - Accent3 8 25 5" xfId="848"/>
    <cellStyle name="20% - Accent3 8 26" xfId="849"/>
    <cellStyle name="20% - Accent3 8 26 2" xfId="850"/>
    <cellStyle name="20% - Accent3 8 26 2 2" xfId="851"/>
    <cellStyle name="20% - Accent3 8 26 2 3" xfId="852"/>
    <cellStyle name="20% - Accent3 8 26 2 4" xfId="853"/>
    <cellStyle name="20% - Accent3 8 26 3" xfId="854"/>
    <cellStyle name="20% - Accent3 8 26 4" xfId="855"/>
    <cellStyle name="20% - Accent3 8 26 5" xfId="856"/>
    <cellStyle name="20% - Accent3 8 27" xfId="857"/>
    <cellStyle name="20% - Accent3 8 27 2" xfId="858"/>
    <cellStyle name="20% - Accent3 8 27 2 2" xfId="859"/>
    <cellStyle name="20% - Accent3 8 27 2 3" xfId="860"/>
    <cellStyle name="20% - Accent3 8 27 2 4" xfId="861"/>
    <cellStyle name="20% - Accent3 8 27 3" xfId="862"/>
    <cellStyle name="20% - Accent3 8 27 4" xfId="863"/>
    <cellStyle name="20% - Accent3 8 27 5" xfId="864"/>
    <cellStyle name="20% - Accent3 8 3" xfId="865"/>
    <cellStyle name="20% - Accent3 8 4" xfId="866"/>
    <cellStyle name="20% - Accent3 8 5" xfId="867"/>
    <cellStyle name="20% - Accent3 8 6" xfId="868"/>
    <cellStyle name="20% - Accent3 8 7" xfId="869"/>
    <cellStyle name="20% - Accent3 8 8" xfId="870"/>
    <cellStyle name="20% - Accent3 8 9" xfId="871"/>
    <cellStyle name="20% - Accent3 9" xfId="872"/>
    <cellStyle name="20% - Accent3 9 2" xfId="873"/>
    <cellStyle name="20% - Accent3 9 3" xfId="874"/>
    <cellStyle name="20% - Accent3 9 4" xfId="875"/>
    <cellStyle name="20% - Accent3 9 5" xfId="876"/>
    <cellStyle name="20% - Accent4 10" xfId="877"/>
    <cellStyle name="20% - Accent4 11" xfId="878"/>
    <cellStyle name="20% - Accent4 12" xfId="879"/>
    <cellStyle name="20% - Accent4 12 2" xfId="880"/>
    <cellStyle name="20% - Accent4 12 3" xfId="881"/>
    <cellStyle name="20% - Accent4 12 4" xfId="882"/>
    <cellStyle name="20% - Accent4 13" xfId="883"/>
    <cellStyle name="20% - Accent4 13 2" xfId="884"/>
    <cellStyle name="20% - Accent4 13 3" xfId="885"/>
    <cellStyle name="20% - Accent4 13 4" xfId="886"/>
    <cellStyle name="20% - Accent4 14" xfId="887"/>
    <cellStyle name="20% - Accent4 15" xfId="888"/>
    <cellStyle name="20% - Accent4 2" xfId="889"/>
    <cellStyle name="20% - Accent4 2 10" xfId="890"/>
    <cellStyle name="20% - Accent4 2 11" xfId="891"/>
    <cellStyle name="20% - Accent4 2 12" xfId="892"/>
    <cellStyle name="20% - Accent4 2 13" xfId="893"/>
    <cellStyle name="20% - Accent4 2 14" xfId="894"/>
    <cellStyle name="20% - Accent4 2 15" xfId="895"/>
    <cellStyle name="20% - Accent4 2 16" xfId="896"/>
    <cellStyle name="20% - Accent4 2 17" xfId="897"/>
    <cellStyle name="20% - Accent4 2 18" xfId="898"/>
    <cellStyle name="20% - Accent4 2 19" xfId="899"/>
    <cellStyle name="20% - Accent4 2 2" xfId="900"/>
    <cellStyle name="20% - Accent4 2 2 2" xfId="901"/>
    <cellStyle name="20% - Accent4 2 2 3" xfId="902"/>
    <cellStyle name="20% - Accent4 2 2 3 2" xfId="903"/>
    <cellStyle name="20% - Accent4 2 2 3 3" xfId="904"/>
    <cellStyle name="20% - Accent4 2 2 3 4" xfId="905"/>
    <cellStyle name="20% - Accent4 2 2 4" xfId="906"/>
    <cellStyle name="20% - Accent4 2 2 5" xfId="907"/>
    <cellStyle name="20% - Accent4 2 2 6" xfId="908"/>
    <cellStyle name="20% - Accent4 2 20" xfId="909"/>
    <cellStyle name="20% - Accent4 2 21" xfId="910"/>
    <cellStyle name="20% - Accent4 2 22" xfId="911"/>
    <cellStyle name="20% - Accent4 2 23" xfId="912"/>
    <cellStyle name="20% - Accent4 2 24" xfId="913"/>
    <cellStyle name="20% - Accent4 2 25" xfId="914"/>
    <cellStyle name="20% - Accent4 2 26" xfId="915"/>
    <cellStyle name="20% - Accent4 2 27" xfId="916"/>
    <cellStyle name="20% - Accent4 2 28" xfId="917"/>
    <cellStyle name="20% - Accent4 2 29" xfId="918"/>
    <cellStyle name="20% - Accent4 2 3" xfId="919"/>
    <cellStyle name="20% - Accent4 2 30" xfId="920"/>
    <cellStyle name="20% - Accent4 2 31" xfId="921"/>
    <cellStyle name="20% - Accent4 2 32" xfId="922"/>
    <cellStyle name="20% - Accent4 2 33" xfId="923"/>
    <cellStyle name="20% - Accent4 2 34" xfId="924"/>
    <cellStyle name="20% - Accent4 2 34 2" xfId="925"/>
    <cellStyle name="20% - Accent4 2 34 3" xfId="926"/>
    <cellStyle name="20% - Accent4 2 34 4" xfId="927"/>
    <cellStyle name="20% - Accent4 2 35" xfId="928"/>
    <cellStyle name="20% - Accent4 2 36" xfId="929"/>
    <cellStyle name="20% - Accent4 2 37" xfId="930"/>
    <cellStyle name="20% - Accent4 2 4" xfId="931"/>
    <cellStyle name="20% - Accent4 2 5" xfId="932"/>
    <cellStyle name="20% - Accent4 2 6" xfId="933"/>
    <cellStyle name="20% - Accent4 2 6 2" xfId="934"/>
    <cellStyle name="20% - Accent4 2 7" xfId="935"/>
    <cellStyle name="20% - Accent4 2 8" xfId="936"/>
    <cellStyle name="20% - Accent4 2 9" xfId="937"/>
    <cellStyle name="20% - Accent4 3" xfId="938"/>
    <cellStyle name="20% - Accent4 3 2" xfId="939"/>
    <cellStyle name="20% - Accent4 3 3" xfId="940"/>
    <cellStyle name="20% - Accent4 3 3 2" xfId="941"/>
    <cellStyle name="20% - Accent4 3 3 3" xfId="942"/>
    <cellStyle name="20% - Accent4 3 3 4" xfId="943"/>
    <cellStyle name="20% - Accent4 3 4" xfId="944"/>
    <cellStyle name="20% - Accent4 3 5" xfId="945"/>
    <cellStyle name="20% - Accent4 3 6" xfId="946"/>
    <cellStyle name="20% - Accent4 4" xfId="947"/>
    <cellStyle name="20% - Accent4 5" xfId="948"/>
    <cellStyle name="20% - Accent4 6" xfId="949"/>
    <cellStyle name="20% - Accent4 7" xfId="950"/>
    <cellStyle name="20% - Accent4 7 10" xfId="951"/>
    <cellStyle name="20% - Accent4 7 11" xfId="952"/>
    <cellStyle name="20% - Accent4 7 12" xfId="953"/>
    <cellStyle name="20% - Accent4 7 13" xfId="954"/>
    <cellStyle name="20% - Accent4 7 14" xfId="955"/>
    <cellStyle name="20% - Accent4 7 15" xfId="956"/>
    <cellStyle name="20% - Accent4 7 16" xfId="957"/>
    <cellStyle name="20% - Accent4 7 17" xfId="958"/>
    <cellStyle name="20% - Accent4 7 18" xfId="959"/>
    <cellStyle name="20% - Accent4 7 19" xfId="960"/>
    <cellStyle name="20% - Accent4 7 2" xfId="961"/>
    <cellStyle name="20% - Accent4 7 2 10" xfId="962"/>
    <cellStyle name="20% - Accent4 7 2 11" xfId="963"/>
    <cellStyle name="20% - Accent4 7 2 12" xfId="964"/>
    <cellStyle name="20% - Accent4 7 2 13" xfId="965"/>
    <cellStyle name="20% - Accent4 7 2 14" xfId="966"/>
    <cellStyle name="20% - Accent4 7 2 15" xfId="967"/>
    <cellStyle name="20% - Accent4 7 2 16" xfId="968"/>
    <cellStyle name="20% - Accent4 7 2 17" xfId="969"/>
    <cellStyle name="20% - Accent4 7 2 18" xfId="970"/>
    <cellStyle name="20% - Accent4 7 2 19" xfId="971"/>
    <cellStyle name="20% - Accent4 7 2 2" xfId="972"/>
    <cellStyle name="20% - Accent4 7 2 2 2" xfId="973"/>
    <cellStyle name="20% - Accent4 7 2 2 2 2" xfId="974"/>
    <cellStyle name="20% - Accent4 7 2 2 2 2 2" xfId="975"/>
    <cellStyle name="20% - Accent4 7 2 2 2 2 3" xfId="976"/>
    <cellStyle name="20% - Accent4 7 2 2 2 2 4" xfId="977"/>
    <cellStyle name="20% - Accent4 7 2 2 2 3" xfId="978"/>
    <cellStyle name="20% - Accent4 7 2 2 2 4" xfId="979"/>
    <cellStyle name="20% - Accent4 7 2 2 2 5" xfId="980"/>
    <cellStyle name="20% - Accent4 7 2 2 3" xfId="981"/>
    <cellStyle name="20% - Accent4 7 2 2 3 2" xfId="982"/>
    <cellStyle name="20% - Accent4 7 2 2 3 2 2" xfId="983"/>
    <cellStyle name="20% - Accent4 7 2 2 3 2 3" xfId="984"/>
    <cellStyle name="20% - Accent4 7 2 2 3 2 4" xfId="985"/>
    <cellStyle name="20% - Accent4 7 2 2 3 3" xfId="986"/>
    <cellStyle name="20% - Accent4 7 2 2 3 4" xfId="987"/>
    <cellStyle name="20% - Accent4 7 2 2 3 5" xfId="988"/>
    <cellStyle name="20% - Accent4 7 2 20" xfId="989"/>
    <cellStyle name="20% - Accent4 7 2 21" xfId="990"/>
    <cellStyle name="20% - Accent4 7 2 22" xfId="991"/>
    <cellStyle name="20% - Accent4 7 2 23" xfId="992"/>
    <cellStyle name="20% - Accent4 7 2 24" xfId="993"/>
    <cellStyle name="20% - Accent4 7 2 24 2" xfId="994"/>
    <cellStyle name="20% - Accent4 7 2 24 2 2" xfId="995"/>
    <cellStyle name="20% - Accent4 7 2 24 2 3" xfId="996"/>
    <cellStyle name="20% - Accent4 7 2 24 2 4" xfId="997"/>
    <cellStyle name="20% - Accent4 7 2 24 3" xfId="998"/>
    <cellStyle name="20% - Accent4 7 2 24 4" xfId="999"/>
    <cellStyle name="20% - Accent4 7 2 24 5" xfId="1000"/>
    <cellStyle name="20% - Accent4 7 2 25" xfId="1001"/>
    <cellStyle name="20% - Accent4 7 2 25 2" xfId="1002"/>
    <cellStyle name="20% - Accent4 7 2 25 2 2" xfId="1003"/>
    <cellStyle name="20% - Accent4 7 2 25 2 3" xfId="1004"/>
    <cellStyle name="20% - Accent4 7 2 25 2 4" xfId="1005"/>
    <cellStyle name="20% - Accent4 7 2 25 3" xfId="1006"/>
    <cellStyle name="20% - Accent4 7 2 25 4" xfId="1007"/>
    <cellStyle name="20% - Accent4 7 2 25 5" xfId="1008"/>
    <cellStyle name="20% - Accent4 7 2 26" xfId="1009"/>
    <cellStyle name="20% - Accent4 7 2 26 2" xfId="1010"/>
    <cellStyle name="20% - Accent4 7 2 26 2 2" xfId="1011"/>
    <cellStyle name="20% - Accent4 7 2 26 2 3" xfId="1012"/>
    <cellStyle name="20% - Accent4 7 2 26 2 4" xfId="1013"/>
    <cellStyle name="20% - Accent4 7 2 26 3" xfId="1014"/>
    <cellStyle name="20% - Accent4 7 2 26 4" xfId="1015"/>
    <cellStyle name="20% - Accent4 7 2 26 5" xfId="1016"/>
    <cellStyle name="20% - Accent4 7 2 27" xfId="1017"/>
    <cellStyle name="20% - Accent4 7 2 27 2" xfId="1018"/>
    <cellStyle name="20% - Accent4 7 2 27 2 2" xfId="1019"/>
    <cellStyle name="20% - Accent4 7 2 27 2 3" xfId="1020"/>
    <cellStyle name="20% - Accent4 7 2 27 2 4" xfId="1021"/>
    <cellStyle name="20% - Accent4 7 2 27 3" xfId="1022"/>
    <cellStyle name="20% - Accent4 7 2 27 4" xfId="1023"/>
    <cellStyle name="20% - Accent4 7 2 27 5" xfId="1024"/>
    <cellStyle name="20% - Accent4 7 2 3" xfId="1025"/>
    <cellStyle name="20% - Accent4 7 2 4" xfId="1026"/>
    <cellStyle name="20% - Accent4 7 2 5" xfId="1027"/>
    <cellStyle name="20% - Accent4 7 2 6" xfId="1028"/>
    <cellStyle name="20% - Accent4 7 2 7" xfId="1029"/>
    <cellStyle name="20% - Accent4 7 2 8" xfId="1030"/>
    <cellStyle name="20% - Accent4 7 2 9" xfId="1031"/>
    <cellStyle name="20% - Accent4 7 20" xfId="1032"/>
    <cellStyle name="20% - Accent4 7 21" xfId="1033"/>
    <cellStyle name="20% - Accent4 7 22" xfId="1034"/>
    <cellStyle name="20% - Accent4 7 23" xfId="1035"/>
    <cellStyle name="20% - Accent4 7 24" xfId="1036"/>
    <cellStyle name="20% - Accent4 7 25" xfId="1037"/>
    <cellStyle name="20% - Accent4 7 25 2" xfId="1038"/>
    <cellStyle name="20% - Accent4 7 25 2 2" xfId="1039"/>
    <cellStyle name="20% - Accent4 7 25 2 3" xfId="1040"/>
    <cellStyle name="20% - Accent4 7 25 2 4" xfId="1041"/>
    <cellStyle name="20% - Accent4 7 25 3" xfId="1042"/>
    <cellStyle name="20% - Accent4 7 25 4" xfId="1043"/>
    <cellStyle name="20% - Accent4 7 25 5" xfId="1044"/>
    <cellStyle name="20% - Accent4 7 26" xfId="1045"/>
    <cellStyle name="20% - Accent4 7 26 2" xfId="1046"/>
    <cellStyle name="20% - Accent4 7 26 2 2" xfId="1047"/>
    <cellStyle name="20% - Accent4 7 26 2 3" xfId="1048"/>
    <cellStyle name="20% - Accent4 7 26 2 4" xfId="1049"/>
    <cellStyle name="20% - Accent4 7 26 3" xfId="1050"/>
    <cellStyle name="20% - Accent4 7 26 4" xfId="1051"/>
    <cellStyle name="20% - Accent4 7 26 5" xfId="1052"/>
    <cellStyle name="20% - Accent4 7 27" xfId="1053"/>
    <cellStyle name="20% - Accent4 7 27 2" xfId="1054"/>
    <cellStyle name="20% - Accent4 7 27 2 2" xfId="1055"/>
    <cellStyle name="20% - Accent4 7 27 2 3" xfId="1056"/>
    <cellStyle name="20% - Accent4 7 27 2 4" xfId="1057"/>
    <cellStyle name="20% - Accent4 7 27 3" xfId="1058"/>
    <cellStyle name="20% - Accent4 7 27 4" xfId="1059"/>
    <cellStyle name="20% - Accent4 7 27 5" xfId="1060"/>
    <cellStyle name="20% - Accent4 7 28" xfId="1061"/>
    <cellStyle name="20% - Accent4 7 28 2" xfId="1062"/>
    <cellStyle name="20% - Accent4 7 28 2 2" xfId="1063"/>
    <cellStyle name="20% - Accent4 7 28 2 3" xfId="1064"/>
    <cellStyle name="20% - Accent4 7 28 2 4" xfId="1065"/>
    <cellStyle name="20% - Accent4 7 28 3" xfId="1066"/>
    <cellStyle name="20% - Accent4 7 28 4" xfId="1067"/>
    <cellStyle name="20% - Accent4 7 28 5" xfId="1068"/>
    <cellStyle name="20% - Accent4 7 3" xfId="1069"/>
    <cellStyle name="20% - Accent4 7 3 2" xfId="1070"/>
    <cellStyle name="20% - Accent4 7 3 2 2" xfId="1071"/>
    <cellStyle name="20% - Accent4 7 3 2 2 2" xfId="1072"/>
    <cellStyle name="20% - Accent4 7 3 2 2 3" xfId="1073"/>
    <cellStyle name="20% - Accent4 7 3 2 2 4" xfId="1074"/>
    <cellStyle name="20% - Accent4 7 3 2 3" xfId="1075"/>
    <cellStyle name="20% - Accent4 7 3 2 4" xfId="1076"/>
    <cellStyle name="20% - Accent4 7 3 2 5" xfId="1077"/>
    <cellStyle name="20% - Accent4 7 3 3" xfId="1078"/>
    <cellStyle name="20% - Accent4 7 3 3 2" xfId="1079"/>
    <cellStyle name="20% - Accent4 7 3 3 2 2" xfId="1080"/>
    <cellStyle name="20% - Accent4 7 3 3 2 3" xfId="1081"/>
    <cellStyle name="20% - Accent4 7 3 3 2 4" xfId="1082"/>
    <cellStyle name="20% - Accent4 7 3 3 3" xfId="1083"/>
    <cellStyle name="20% - Accent4 7 3 3 4" xfId="1084"/>
    <cellStyle name="20% - Accent4 7 3 3 5" xfId="1085"/>
    <cellStyle name="20% - Accent4 7 4" xfId="1086"/>
    <cellStyle name="20% - Accent4 7 5" xfId="1087"/>
    <cellStyle name="20% - Accent4 7 6" xfId="1088"/>
    <cellStyle name="20% - Accent4 7 7" xfId="1089"/>
    <cellStyle name="20% - Accent4 7 8" xfId="1090"/>
    <cellStyle name="20% - Accent4 7 9" xfId="1091"/>
    <cellStyle name="20% - Accent4 8" xfId="1092"/>
    <cellStyle name="20% - Accent4 8 10" xfId="1093"/>
    <cellStyle name="20% - Accent4 8 11" xfId="1094"/>
    <cellStyle name="20% - Accent4 8 12" xfId="1095"/>
    <cellStyle name="20% - Accent4 8 13" xfId="1096"/>
    <cellStyle name="20% - Accent4 8 14" xfId="1097"/>
    <cellStyle name="20% - Accent4 8 15" xfId="1098"/>
    <cellStyle name="20% - Accent4 8 16" xfId="1099"/>
    <cellStyle name="20% - Accent4 8 17" xfId="1100"/>
    <cellStyle name="20% - Accent4 8 18" xfId="1101"/>
    <cellStyle name="20% - Accent4 8 19" xfId="1102"/>
    <cellStyle name="20% - Accent4 8 2" xfId="1103"/>
    <cellStyle name="20% - Accent4 8 2 2" xfId="1104"/>
    <cellStyle name="20% - Accent4 8 2 2 2" xfId="1105"/>
    <cellStyle name="20% - Accent4 8 2 2 2 2" xfId="1106"/>
    <cellStyle name="20% - Accent4 8 2 2 2 3" xfId="1107"/>
    <cellStyle name="20% - Accent4 8 2 2 2 4" xfId="1108"/>
    <cellStyle name="20% - Accent4 8 2 2 3" xfId="1109"/>
    <cellStyle name="20% - Accent4 8 2 2 4" xfId="1110"/>
    <cellStyle name="20% - Accent4 8 2 2 5" xfId="1111"/>
    <cellStyle name="20% - Accent4 8 2 3" xfId="1112"/>
    <cellStyle name="20% - Accent4 8 2 3 2" xfId="1113"/>
    <cellStyle name="20% - Accent4 8 2 3 2 2" xfId="1114"/>
    <cellStyle name="20% - Accent4 8 2 3 2 3" xfId="1115"/>
    <cellStyle name="20% - Accent4 8 2 3 2 4" xfId="1116"/>
    <cellStyle name="20% - Accent4 8 2 3 3" xfId="1117"/>
    <cellStyle name="20% - Accent4 8 2 3 4" xfId="1118"/>
    <cellStyle name="20% - Accent4 8 2 3 5" xfId="1119"/>
    <cellStyle name="20% - Accent4 8 20" xfId="1120"/>
    <cellStyle name="20% - Accent4 8 21" xfId="1121"/>
    <cellStyle name="20% - Accent4 8 22" xfId="1122"/>
    <cellStyle name="20% - Accent4 8 23" xfId="1123"/>
    <cellStyle name="20% - Accent4 8 24" xfId="1124"/>
    <cellStyle name="20% - Accent4 8 24 2" xfId="1125"/>
    <cellStyle name="20% - Accent4 8 24 2 2" xfId="1126"/>
    <cellStyle name="20% - Accent4 8 24 2 3" xfId="1127"/>
    <cellStyle name="20% - Accent4 8 24 2 4" xfId="1128"/>
    <cellStyle name="20% - Accent4 8 24 3" xfId="1129"/>
    <cellStyle name="20% - Accent4 8 24 4" xfId="1130"/>
    <cellStyle name="20% - Accent4 8 24 5" xfId="1131"/>
    <cellStyle name="20% - Accent4 8 25" xfId="1132"/>
    <cellStyle name="20% - Accent4 8 25 2" xfId="1133"/>
    <cellStyle name="20% - Accent4 8 25 2 2" xfId="1134"/>
    <cellStyle name="20% - Accent4 8 25 2 3" xfId="1135"/>
    <cellStyle name="20% - Accent4 8 25 2 4" xfId="1136"/>
    <cellStyle name="20% - Accent4 8 25 3" xfId="1137"/>
    <cellStyle name="20% - Accent4 8 25 4" xfId="1138"/>
    <cellStyle name="20% - Accent4 8 25 5" xfId="1139"/>
    <cellStyle name="20% - Accent4 8 26" xfId="1140"/>
    <cellStyle name="20% - Accent4 8 26 2" xfId="1141"/>
    <cellStyle name="20% - Accent4 8 26 2 2" xfId="1142"/>
    <cellStyle name="20% - Accent4 8 26 2 3" xfId="1143"/>
    <cellStyle name="20% - Accent4 8 26 2 4" xfId="1144"/>
    <cellStyle name="20% - Accent4 8 26 3" xfId="1145"/>
    <cellStyle name="20% - Accent4 8 26 4" xfId="1146"/>
    <cellStyle name="20% - Accent4 8 26 5" xfId="1147"/>
    <cellStyle name="20% - Accent4 8 27" xfId="1148"/>
    <cellStyle name="20% - Accent4 8 27 2" xfId="1149"/>
    <cellStyle name="20% - Accent4 8 27 2 2" xfId="1150"/>
    <cellStyle name="20% - Accent4 8 27 2 3" xfId="1151"/>
    <cellStyle name="20% - Accent4 8 27 2 4" xfId="1152"/>
    <cellStyle name="20% - Accent4 8 27 3" xfId="1153"/>
    <cellStyle name="20% - Accent4 8 27 4" xfId="1154"/>
    <cellStyle name="20% - Accent4 8 27 5" xfId="1155"/>
    <cellStyle name="20% - Accent4 8 3" xfId="1156"/>
    <cellStyle name="20% - Accent4 8 4" xfId="1157"/>
    <cellStyle name="20% - Accent4 8 5" xfId="1158"/>
    <cellStyle name="20% - Accent4 8 6" xfId="1159"/>
    <cellStyle name="20% - Accent4 8 7" xfId="1160"/>
    <cellStyle name="20% - Accent4 8 8" xfId="1161"/>
    <cellStyle name="20% - Accent4 8 9" xfId="1162"/>
    <cellStyle name="20% - Accent4 9" xfId="1163"/>
    <cellStyle name="20% - Accent4 9 2" xfId="1164"/>
    <cellStyle name="20% - Accent4 9 3" xfId="1165"/>
    <cellStyle name="20% - Accent4 9 4" xfId="1166"/>
    <cellStyle name="20% - Accent4 9 5" xfId="1167"/>
    <cellStyle name="20% - Accent5 10" xfId="1168"/>
    <cellStyle name="20% - Accent5 11" xfId="1169"/>
    <cellStyle name="20% - Accent5 12" xfId="1170"/>
    <cellStyle name="20% - Accent5 12 2" xfId="1171"/>
    <cellStyle name="20% - Accent5 12 3" xfId="1172"/>
    <cellStyle name="20% - Accent5 12 4" xfId="1173"/>
    <cellStyle name="20% - Accent5 13" xfId="1174"/>
    <cellStyle name="20% - Accent5 13 2" xfId="1175"/>
    <cellStyle name="20% - Accent5 13 3" xfId="1176"/>
    <cellStyle name="20% - Accent5 13 4" xfId="1177"/>
    <cellStyle name="20% - Accent5 14" xfId="1178"/>
    <cellStyle name="20% - Accent5 15" xfId="1179"/>
    <cellStyle name="20% - Accent5 2" xfId="1180"/>
    <cellStyle name="20% - Accent5 2 10" xfId="1181"/>
    <cellStyle name="20% - Accent5 2 11" xfId="1182"/>
    <cellStyle name="20% - Accent5 2 12" xfId="1183"/>
    <cellStyle name="20% - Accent5 2 13" xfId="1184"/>
    <cellStyle name="20% - Accent5 2 14" xfId="1185"/>
    <cellStyle name="20% - Accent5 2 15" xfId="1186"/>
    <cellStyle name="20% - Accent5 2 16" xfId="1187"/>
    <cellStyle name="20% - Accent5 2 17" xfId="1188"/>
    <cellStyle name="20% - Accent5 2 18" xfId="1189"/>
    <cellStyle name="20% - Accent5 2 19" xfId="1190"/>
    <cellStyle name="20% - Accent5 2 2" xfId="1191"/>
    <cellStyle name="20% - Accent5 2 2 2" xfId="1192"/>
    <cellStyle name="20% - Accent5 2 2 3" xfId="1193"/>
    <cellStyle name="20% - Accent5 2 2 3 2" xfId="1194"/>
    <cellStyle name="20% - Accent5 2 2 3 3" xfId="1195"/>
    <cellStyle name="20% - Accent5 2 2 3 4" xfId="1196"/>
    <cellStyle name="20% - Accent5 2 2 4" xfId="1197"/>
    <cellStyle name="20% - Accent5 2 2 5" xfId="1198"/>
    <cellStyle name="20% - Accent5 2 2 6" xfId="1199"/>
    <cellStyle name="20% - Accent5 2 20" xfId="1200"/>
    <cellStyle name="20% - Accent5 2 21" xfId="1201"/>
    <cellStyle name="20% - Accent5 2 22" xfId="1202"/>
    <cellStyle name="20% - Accent5 2 23" xfId="1203"/>
    <cellStyle name="20% - Accent5 2 24" xfId="1204"/>
    <cellStyle name="20% - Accent5 2 25" xfId="1205"/>
    <cellStyle name="20% - Accent5 2 26" xfId="1206"/>
    <cellStyle name="20% - Accent5 2 27" xfId="1207"/>
    <cellStyle name="20% - Accent5 2 28" xfId="1208"/>
    <cellStyle name="20% - Accent5 2 29" xfId="1209"/>
    <cellStyle name="20% - Accent5 2 3" xfId="1210"/>
    <cellStyle name="20% - Accent5 2 30" xfId="1211"/>
    <cellStyle name="20% - Accent5 2 31" xfId="1212"/>
    <cellStyle name="20% - Accent5 2 32" xfId="1213"/>
    <cellStyle name="20% - Accent5 2 33" xfId="1214"/>
    <cellStyle name="20% - Accent5 2 34" xfId="1215"/>
    <cellStyle name="20% - Accent5 2 34 2" xfId="1216"/>
    <cellStyle name="20% - Accent5 2 34 3" xfId="1217"/>
    <cellStyle name="20% - Accent5 2 34 4" xfId="1218"/>
    <cellStyle name="20% - Accent5 2 35" xfId="1219"/>
    <cellStyle name="20% - Accent5 2 36" xfId="1220"/>
    <cellStyle name="20% - Accent5 2 37" xfId="1221"/>
    <cellStyle name="20% - Accent5 2 4" xfId="1222"/>
    <cellStyle name="20% - Accent5 2 5" xfId="1223"/>
    <cellStyle name="20% - Accent5 2 6" xfId="1224"/>
    <cellStyle name="20% - Accent5 2 6 10" xfId="1225"/>
    <cellStyle name="20% - Accent5 2 6 11" xfId="1226"/>
    <cellStyle name="20% - Accent5 2 6 12" xfId="1227"/>
    <cellStyle name="20% - Accent5 2 6 13" xfId="1228"/>
    <cellStyle name="20% - Accent5 2 6 14" xfId="1229"/>
    <cellStyle name="20% - Accent5 2 6 15" xfId="1230"/>
    <cellStyle name="20% - Accent5 2 6 16" xfId="1231"/>
    <cellStyle name="20% - Accent5 2 6 17" xfId="1232"/>
    <cellStyle name="20% - Accent5 2 6 18" xfId="1233"/>
    <cellStyle name="20% - Accent5 2 6 19" xfId="1234"/>
    <cellStyle name="20% - Accent5 2 6 2" xfId="1235"/>
    <cellStyle name="20% - Accent5 2 6 20" xfId="1236"/>
    <cellStyle name="20% - Accent5 2 6 21" xfId="1237"/>
    <cellStyle name="20% - Accent5 2 6 22" xfId="1238"/>
    <cellStyle name="20% - Accent5 2 6 23" xfId="1239"/>
    <cellStyle name="20% - Accent5 2 6 24" xfId="1240"/>
    <cellStyle name="20% - Accent5 2 6 25" xfId="1241"/>
    <cellStyle name="20% - Accent5 2 6 26" xfId="1242"/>
    <cellStyle name="20% - Accent5 2 6 27" xfId="1243"/>
    <cellStyle name="20% - Accent5 2 6 3" xfId="1244"/>
    <cellStyle name="20% - Accent5 2 6 4" xfId="1245"/>
    <cellStyle name="20% - Accent5 2 6 5" xfId="1246"/>
    <cellStyle name="20% - Accent5 2 6 6" xfId="1247"/>
    <cellStyle name="20% - Accent5 2 6 7" xfId="1248"/>
    <cellStyle name="20% - Accent5 2 6 8" xfId="1249"/>
    <cellStyle name="20% - Accent5 2 6 9" xfId="1250"/>
    <cellStyle name="20% - Accent5 2 7" xfId="1251"/>
    <cellStyle name="20% - Accent5 2 8" xfId="1252"/>
    <cellStyle name="20% - Accent5 2 9" xfId="1253"/>
    <cellStyle name="20% - Accent5 3" xfId="1254"/>
    <cellStyle name="20% - Accent5 3 2" xfId="1255"/>
    <cellStyle name="20% - Accent5 3 3" xfId="1256"/>
    <cellStyle name="20% - Accent5 3 3 2" xfId="1257"/>
    <cellStyle name="20% - Accent5 3 3 3" xfId="1258"/>
    <cellStyle name="20% - Accent5 3 3 4" xfId="1259"/>
    <cellStyle name="20% - Accent5 3 4" xfId="1260"/>
    <cellStyle name="20% - Accent5 3 5" xfId="1261"/>
    <cellStyle name="20% - Accent5 3 6" xfId="1262"/>
    <cellStyle name="20% - Accent5 4" xfId="1263"/>
    <cellStyle name="20% - Accent5 5" xfId="1264"/>
    <cellStyle name="20% - Accent5 6" xfId="1265"/>
    <cellStyle name="20% - Accent5 7" xfId="1266"/>
    <cellStyle name="20% - Accent5 7 10" xfId="1267"/>
    <cellStyle name="20% - Accent5 7 11" xfId="1268"/>
    <cellStyle name="20% - Accent5 7 12" xfId="1269"/>
    <cellStyle name="20% - Accent5 7 13" xfId="1270"/>
    <cellStyle name="20% - Accent5 7 14" xfId="1271"/>
    <cellStyle name="20% - Accent5 7 15" xfId="1272"/>
    <cellStyle name="20% - Accent5 7 16" xfId="1273"/>
    <cellStyle name="20% - Accent5 7 17" xfId="1274"/>
    <cellStyle name="20% - Accent5 7 18" xfId="1275"/>
    <cellStyle name="20% - Accent5 7 19" xfId="1276"/>
    <cellStyle name="20% - Accent5 7 2" xfId="1277"/>
    <cellStyle name="20% - Accent5 7 2 10" xfId="1278"/>
    <cellStyle name="20% - Accent5 7 2 11" xfId="1279"/>
    <cellStyle name="20% - Accent5 7 2 12" xfId="1280"/>
    <cellStyle name="20% - Accent5 7 2 13" xfId="1281"/>
    <cellStyle name="20% - Accent5 7 2 14" xfId="1282"/>
    <cellStyle name="20% - Accent5 7 2 15" xfId="1283"/>
    <cellStyle name="20% - Accent5 7 2 16" xfId="1284"/>
    <cellStyle name="20% - Accent5 7 2 17" xfId="1285"/>
    <cellStyle name="20% - Accent5 7 2 18" xfId="1286"/>
    <cellStyle name="20% - Accent5 7 2 19" xfId="1287"/>
    <cellStyle name="20% - Accent5 7 2 2" xfId="1288"/>
    <cellStyle name="20% - Accent5 7 2 2 2" xfId="1289"/>
    <cellStyle name="20% - Accent5 7 2 2 2 2" xfId="1290"/>
    <cellStyle name="20% - Accent5 7 2 2 2 2 2" xfId="1291"/>
    <cellStyle name="20% - Accent5 7 2 2 2 2 3" xfId="1292"/>
    <cellStyle name="20% - Accent5 7 2 2 2 2 4" xfId="1293"/>
    <cellStyle name="20% - Accent5 7 2 2 2 3" xfId="1294"/>
    <cellStyle name="20% - Accent5 7 2 2 2 4" xfId="1295"/>
    <cellStyle name="20% - Accent5 7 2 2 2 5" xfId="1296"/>
    <cellStyle name="20% - Accent5 7 2 2 3" xfId="1297"/>
    <cellStyle name="20% - Accent5 7 2 2 3 2" xfId="1298"/>
    <cellStyle name="20% - Accent5 7 2 2 3 2 2" xfId="1299"/>
    <cellStyle name="20% - Accent5 7 2 2 3 2 3" xfId="1300"/>
    <cellStyle name="20% - Accent5 7 2 2 3 2 4" xfId="1301"/>
    <cellStyle name="20% - Accent5 7 2 2 3 3" xfId="1302"/>
    <cellStyle name="20% - Accent5 7 2 2 3 4" xfId="1303"/>
    <cellStyle name="20% - Accent5 7 2 2 3 5" xfId="1304"/>
    <cellStyle name="20% - Accent5 7 2 20" xfId="1305"/>
    <cellStyle name="20% - Accent5 7 2 21" xfId="1306"/>
    <cellStyle name="20% - Accent5 7 2 22" xfId="1307"/>
    <cellStyle name="20% - Accent5 7 2 23" xfId="1308"/>
    <cellStyle name="20% - Accent5 7 2 24" xfId="1309"/>
    <cellStyle name="20% - Accent5 7 2 24 2" xfId="1310"/>
    <cellStyle name="20% - Accent5 7 2 24 2 2" xfId="1311"/>
    <cellStyle name="20% - Accent5 7 2 24 2 3" xfId="1312"/>
    <cellStyle name="20% - Accent5 7 2 24 2 4" xfId="1313"/>
    <cellStyle name="20% - Accent5 7 2 24 3" xfId="1314"/>
    <cellStyle name="20% - Accent5 7 2 24 4" xfId="1315"/>
    <cellStyle name="20% - Accent5 7 2 24 5" xfId="1316"/>
    <cellStyle name="20% - Accent5 7 2 25" xfId="1317"/>
    <cellStyle name="20% - Accent5 7 2 25 2" xfId="1318"/>
    <cellStyle name="20% - Accent5 7 2 25 2 2" xfId="1319"/>
    <cellStyle name="20% - Accent5 7 2 25 2 3" xfId="1320"/>
    <cellStyle name="20% - Accent5 7 2 25 2 4" xfId="1321"/>
    <cellStyle name="20% - Accent5 7 2 25 3" xfId="1322"/>
    <cellStyle name="20% - Accent5 7 2 25 4" xfId="1323"/>
    <cellStyle name="20% - Accent5 7 2 25 5" xfId="1324"/>
    <cellStyle name="20% - Accent5 7 2 26" xfId="1325"/>
    <cellStyle name="20% - Accent5 7 2 26 2" xfId="1326"/>
    <cellStyle name="20% - Accent5 7 2 26 2 2" xfId="1327"/>
    <cellStyle name="20% - Accent5 7 2 26 2 3" xfId="1328"/>
    <cellStyle name="20% - Accent5 7 2 26 2 4" xfId="1329"/>
    <cellStyle name="20% - Accent5 7 2 26 3" xfId="1330"/>
    <cellStyle name="20% - Accent5 7 2 26 4" xfId="1331"/>
    <cellStyle name="20% - Accent5 7 2 26 5" xfId="1332"/>
    <cellStyle name="20% - Accent5 7 2 27" xfId="1333"/>
    <cellStyle name="20% - Accent5 7 2 27 2" xfId="1334"/>
    <cellStyle name="20% - Accent5 7 2 27 2 2" xfId="1335"/>
    <cellStyle name="20% - Accent5 7 2 27 2 3" xfId="1336"/>
    <cellStyle name="20% - Accent5 7 2 27 2 4" xfId="1337"/>
    <cellStyle name="20% - Accent5 7 2 27 3" xfId="1338"/>
    <cellStyle name="20% - Accent5 7 2 27 4" xfId="1339"/>
    <cellStyle name="20% - Accent5 7 2 27 5" xfId="1340"/>
    <cellStyle name="20% - Accent5 7 2 3" xfId="1341"/>
    <cellStyle name="20% - Accent5 7 2 4" xfId="1342"/>
    <cellStyle name="20% - Accent5 7 2 5" xfId="1343"/>
    <cellStyle name="20% - Accent5 7 2 6" xfId="1344"/>
    <cellStyle name="20% - Accent5 7 2 7" xfId="1345"/>
    <cellStyle name="20% - Accent5 7 2 8" xfId="1346"/>
    <cellStyle name="20% - Accent5 7 2 9" xfId="1347"/>
    <cellStyle name="20% - Accent5 7 20" xfId="1348"/>
    <cellStyle name="20% - Accent5 7 21" xfId="1349"/>
    <cellStyle name="20% - Accent5 7 22" xfId="1350"/>
    <cellStyle name="20% - Accent5 7 23" xfId="1351"/>
    <cellStyle name="20% - Accent5 7 24" xfId="1352"/>
    <cellStyle name="20% - Accent5 7 25" xfId="1353"/>
    <cellStyle name="20% - Accent5 7 25 2" xfId="1354"/>
    <cellStyle name="20% - Accent5 7 25 2 2" xfId="1355"/>
    <cellStyle name="20% - Accent5 7 25 2 3" xfId="1356"/>
    <cellStyle name="20% - Accent5 7 25 2 4" xfId="1357"/>
    <cellStyle name="20% - Accent5 7 25 3" xfId="1358"/>
    <cellStyle name="20% - Accent5 7 25 4" xfId="1359"/>
    <cellStyle name="20% - Accent5 7 25 5" xfId="1360"/>
    <cellStyle name="20% - Accent5 7 26" xfId="1361"/>
    <cellStyle name="20% - Accent5 7 26 2" xfId="1362"/>
    <cellStyle name="20% - Accent5 7 26 2 2" xfId="1363"/>
    <cellStyle name="20% - Accent5 7 26 2 3" xfId="1364"/>
    <cellStyle name="20% - Accent5 7 26 2 4" xfId="1365"/>
    <cellStyle name="20% - Accent5 7 26 3" xfId="1366"/>
    <cellStyle name="20% - Accent5 7 26 4" xfId="1367"/>
    <cellStyle name="20% - Accent5 7 26 5" xfId="1368"/>
    <cellStyle name="20% - Accent5 7 27" xfId="1369"/>
    <cellStyle name="20% - Accent5 7 27 2" xfId="1370"/>
    <cellStyle name="20% - Accent5 7 27 2 2" xfId="1371"/>
    <cellStyle name="20% - Accent5 7 27 2 3" xfId="1372"/>
    <cellStyle name="20% - Accent5 7 27 2 4" xfId="1373"/>
    <cellStyle name="20% - Accent5 7 27 3" xfId="1374"/>
    <cellStyle name="20% - Accent5 7 27 4" xfId="1375"/>
    <cellStyle name="20% - Accent5 7 27 5" xfId="1376"/>
    <cellStyle name="20% - Accent5 7 28" xfId="1377"/>
    <cellStyle name="20% - Accent5 7 28 2" xfId="1378"/>
    <cellStyle name="20% - Accent5 7 28 2 2" xfId="1379"/>
    <cellStyle name="20% - Accent5 7 28 2 3" xfId="1380"/>
    <cellStyle name="20% - Accent5 7 28 2 4" xfId="1381"/>
    <cellStyle name="20% - Accent5 7 28 3" xfId="1382"/>
    <cellStyle name="20% - Accent5 7 28 4" xfId="1383"/>
    <cellStyle name="20% - Accent5 7 28 5" xfId="1384"/>
    <cellStyle name="20% - Accent5 7 3" xfId="1385"/>
    <cellStyle name="20% - Accent5 7 3 2" xfId="1386"/>
    <cellStyle name="20% - Accent5 7 3 2 2" xfId="1387"/>
    <cellStyle name="20% - Accent5 7 3 2 2 2" xfId="1388"/>
    <cellStyle name="20% - Accent5 7 3 2 2 3" xfId="1389"/>
    <cellStyle name="20% - Accent5 7 3 2 2 4" xfId="1390"/>
    <cellStyle name="20% - Accent5 7 3 2 3" xfId="1391"/>
    <cellStyle name="20% - Accent5 7 3 2 4" xfId="1392"/>
    <cellStyle name="20% - Accent5 7 3 2 5" xfId="1393"/>
    <cellStyle name="20% - Accent5 7 3 3" xfId="1394"/>
    <cellStyle name="20% - Accent5 7 3 3 2" xfId="1395"/>
    <cellStyle name="20% - Accent5 7 3 3 2 2" xfId="1396"/>
    <cellStyle name="20% - Accent5 7 3 3 2 3" xfId="1397"/>
    <cellStyle name="20% - Accent5 7 3 3 2 4" xfId="1398"/>
    <cellStyle name="20% - Accent5 7 3 3 3" xfId="1399"/>
    <cellStyle name="20% - Accent5 7 3 3 4" xfId="1400"/>
    <cellStyle name="20% - Accent5 7 3 3 5" xfId="1401"/>
    <cellStyle name="20% - Accent5 7 4" xfId="1402"/>
    <cellStyle name="20% - Accent5 7 5" xfId="1403"/>
    <cellStyle name="20% - Accent5 7 6" xfId="1404"/>
    <cellStyle name="20% - Accent5 7 7" xfId="1405"/>
    <cellStyle name="20% - Accent5 7 8" xfId="1406"/>
    <cellStyle name="20% - Accent5 7 9" xfId="1407"/>
    <cellStyle name="20% - Accent5 8" xfId="1408"/>
    <cellStyle name="20% - Accent5 8 10" xfId="1409"/>
    <cellStyle name="20% - Accent5 8 11" xfId="1410"/>
    <cellStyle name="20% - Accent5 8 12" xfId="1411"/>
    <cellStyle name="20% - Accent5 8 13" xfId="1412"/>
    <cellStyle name="20% - Accent5 8 14" xfId="1413"/>
    <cellStyle name="20% - Accent5 8 15" xfId="1414"/>
    <cellStyle name="20% - Accent5 8 16" xfId="1415"/>
    <cellStyle name="20% - Accent5 8 17" xfId="1416"/>
    <cellStyle name="20% - Accent5 8 18" xfId="1417"/>
    <cellStyle name="20% - Accent5 8 19" xfId="1418"/>
    <cellStyle name="20% - Accent5 8 2" xfId="1419"/>
    <cellStyle name="20% - Accent5 8 2 2" xfId="1420"/>
    <cellStyle name="20% - Accent5 8 2 2 2" xfId="1421"/>
    <cellStyle name="20% - Accent5 8 2 2 2 2" xfId="1422"/>
    <cellStyle name="20% - Accent5 8 2 2 2 3" xfId="1423"/>
    <cellStyle name="20% - Accent5 8 2 2 2 4" xfId="1424"/>
    <cellStyle name="20% - Accent5 8 2 2 3" xfId="1425"/>
    <cellStyle name="20% - Accent5 8 2 2 4" xfId="1426"/>
    <cellStyle name="20% - Accent5 8 2 2 5" xfId="1427"/>
    <cellStyle name="20% - Accent5 8 2 3" xfId="1428"/>
    <cellStyle name="20% - Accent5 8 2 3 2" xfId="1429"/>
    <cellStyle name="20% - Accent5 8 2 3 2 2" xfId="1430"/>
    <cellStyle name="20% - Accent5 8 2 3 2 3" xfId="1431"/>
    <cellStyle name="20% - Accent5 8 2 3 2 4" xfId="1432"/>
    <cellStyle name="20% - Accent5 8 2 3 3" xfId="1433"/>
    <cellStyle name="20% - Accent5 8 2 3 4" xfId="1434"/>
    <cellStyle name="20% - Accent5 8 2 3 5" xfId="1435"/>
    <cellStyle name="20% - Accent5 8 20" xfId="1436"/>
    <cellStyle name="20% - Accent5 8 21" xfId="1437"/>
    <cellStyle name="20% - Accent5 8 22" xfId="1438"/>
    <cellStyle name="20% - Accent5 8 23" xfId="1439"/>
    <cellStyle name="20% - Accent5 8 24" xfId="1440"/>
    <cellStyle name="20% - Accent5 8 24 2" xfId="1441"/>
    <cellStyle name="20% - Accent5 8 24 2 2" xfId="1442"/>
    <cellStyle name="20% - Accent5 8 24 2 3" xfId="1443"/>
    <cellStyle name="20% - Accent5 8 24 2 4" xfId="1444"/>
    <cellStyle name="20% - Accent5 8 24 3" xfId="1445"/>
    <cellStyle name="20% - Accent5 8 24 4" xfId="1446"/>
    <cellStyle name="20% - Accent5 8 24 5" xfId="1447"/>
    <cellStyle name="20% - Accent5 8 25" xfId="1448"/>
    <cellStyle name="20% - Accent5 8 25 2" xfId="1449"/>
    <cellStyle name="20% - Accent5 8 25 2 2" xfId="1450"/>
    <cellStyle name="20% - Accent5 8 25 2 3" xfId="1451"/>
    <cellStyle name="20% - Accent5 8 25 2 4" xfId="1452"/>
    <cellStyle name="20% - Accent5 8 25 3" xfId="1453"/>
    <cellStyle name="20% - Accent5 8 25 4" xfId="1454"/>
    <cellStyle name="20% - Accent5 8 25 5" xfId="1455"/>
    <cellStyle name="20% - Accent5 8 26" xfId="1456"/>
    <cellStyle name="20% - Accent5 8 26 2" xfId="1457"/>
    <cellStyle name="20% - Accent5 8 26 2 2" xfId="1458"/>
    <cellStyle name="20% - Accent5 8 26 2 3" xfId="1459"/>
    <cellStyle name="20% - Accent5 8 26 2 4" xfId="1460"/>
    <cellStyle name="20% - Accent5 8 26 3" xfId="1461"/>
    <cellStyle name="20% - Accent5 8 26 4" xfId="1462"/>
    <cellStyle name="20% - Accent5 8 26 5" xfId="1463"/>
    <cellStyle name="20% - Accent5 8 27" xfId="1464"/>
    <cellStyle name="20% - Accent5 8 27 2" xfId="1465"/>
    <cellStyle name="20% - Accent5 8 27 2 2" xfId="1466"/>
    <cellStyle name="20% - Accent5 8 27 2 3" xfId="1467"/>
    <cellStyle name="20% - Accent5 8 27 2 4" xfId="1468"/>
    <cellStyle name="20% - Accent5 8 27 3" xfId="1469"/>
    <cellStyle name="20% - Accent5 8 27 4" xfId="1470"/>
    <cellStyle name="20% - Accent5 8 27 5" xfId="1471"/>
    <cellStyle name="20% - Accent5 8 3" xfId="1472"/>
    <cellStyle name="20% - Accent5 8 4" xfId="1473"/>
    <cellStyle name="20% - Accent5 8 5" xfId="1474"/>
    <cellStyle name="20% - Accent5 8 6" xfId="1475"/>
    <cellStyle name="20% - Accent5 8 7" xfId="1476"/>
    <cellStyle name="20% - Accent5 8 8" xfId="1477"/>
    <cellStyle name="20% - Accent5 8 9" xfId="1478"/>
    <cellStyle name="20% - Accent5 9" xfId="1479"/>
    <cellStyle name="20% - Accent5 9 2" xfId="1480"/>
    <cellStyle name="20% - Accent5 9 3" xfId="1481"/>
    <cellStyle name="20% - Accent5 9 4" xfId="1482"/>
    <cellStyle name="20% - Accent5 9 5" xfId="1483"/>
    <cellStyle name="20% - Accent6 10" xfId="1484"/>
    <cellStyle name="20% - Accent6 11" xfId="1485"/>
    <cellStyle name="20% - Accent6 12" xfId="1486"/>
    <cellStyle name="20% - Accent6 12 2" xfId="1487"/>
    <cellStyle name="20% - Accent6 12 3" xfId="1488"/>
    <cellStyle name="20% - Accent6 12 4" xfId="1489"/>
    <cellStyle name="20% - Accent6 13" xfId="1490"/>
    <cellStyle name="20% - Accent6 13 2" xfId="1491"/>
    <cellStyle name="20% - Accent6 13 3" xfId="1492"/>
    <cellStyle name="20% - Accent6 13 4" xfId="1493"/>
    <cellStyle name="20% - Accent6 14" xfId="1494"/>
    <cellStyle name="20% - Accent6 15" xfId="1495"/>
    <cellStyle name="20% - Accent6 2" xfId="1496"/>
    <cellStyle name="20% - Accent6 2 10" xfId="1497"/>
    <cellStyle name="20% - Accent6 2 11" xfId="1498"/>
    <cellStyle name="20% - Accent6 2 12" xfId="1499"/>
    <cellStyle name="20% - Accent6 2 13" xfId="1500"/>
    <cellStyle name="20% - Accent6 2 14" xfId="1501"/>
    <cellStyle name="20% - Accent6 2 15" xfId="1502"/>
    <cellStyle name="20% - Accent6 2 16" xfId="1503"/>
    <cellStyle name="20% - Accent6 2 17" xfId="1504"/>
    <cellStyle name="20% - Accent6 2 18" xfId="1505"/>
    <cellStyle name="20% - Accent6 2 19" xfId="1506"/>
    <cellStyle name="20% - Accent6 2 2" xfId="1507"/>
    <cellStyle name="20% - Accent6 2 2 2" xfId="1508"/>
    <cellStyle name="20% - Accent6 2 2 3" xfId="1509"/>
    <cellStyle name="20% - Accent6 2 2 3 2" xfId="1510"/>
    <cellStyle name="20% - Accent6 2 2 3 3" xfId="1511"/>
    <cellStyle name="20% - Accent6 2 2 3 4" xfId="1512"/>
    <cellStyle name="20% - Accent6 2 2 4" xfId="1513"/>
    <cellStyle name="20% - Accent6 2 2 5" xfId="1514"/>
    <cellStyle name="20% - Accent6 2 2 6" xfId="1515"/>
    <cellStyle name="20% - Accent6 2 20" xfId="1516"/>
    <cellStyle name="20% - Accent6 2 21" xfId="1517"/>
    <cellStyle name="20% - Accent6 2 22" xfId="1518"/>
    <cellStyle name="20% - Accent6 2 23" xfId="1519"/>
    <cellStyle name="20% - Accent6 2 24" xfId="1520"/>
    <cellStyle name="20% - Accent6 2 25" xfId="1521"/>
    <cellStyle name="20% - Accent6 2 26" xfId="1522"/>
    <cellStyle name="20% - Accent6 2 27" xfId="1523"/>
    <cellStyle name="20% - Accent6 2 28" xfId="1524"/>
    <cellStyle name="20% - Accent6 2 29" xfId="1525"/>
    <cellStyle name="20% - Accent6 2 3" xfId="1526"/>
    <cellStyle name="20% - Accent6 2 30" xfId="1527"/>
    <cellStyle name="20% - Accent6 2 31" xfId="1528"/>
    <cellStyle name="20% - Accent6 2 32" xfId="1529"/>
    <cellStyle name="20% - Accent6 2 33" xfId="1530"/>
    <cellStyle name="20% - Accent6 2 34" xfId="1531"/>
    <cellStyle name="20% - Accent6 2 34 2" xfId="1532"/>
    <cellStyle name="20% - Accent6 2 34 3" xfId="1533"/>
    <cellStyle name="20% - Accent6 2 34 4" xfId="1534"/>
    <cellStyle name="20% - Accent6 2 35" xfId="1535"/>
    <cellStyle name="20% - Accent6 2 36" xfId="1536"/>
    <cellStyle name="20% - Accent6 2 37" xfId="1537"/>
    <cellStyle name="20% - Accent6 2 4" xfId="1538"/>
    <cellStyle name="20% - Accent6 2 5" xfId="1539"/>
    <cellStyle name="20% - Accent6 2 6" xfId="1540"/>
    <cellStyle name="20% - Accent6 2 6 10" xfId="1541"/>
    <cellStyle name="20% - Accent6 2 6 11" xfId="1542"/>
    <cellStyle name="20% - Accent6 2 6 12" xfId="1543"/>
    <cellStyle name="20% - Accent6 2 6 13" xfId="1544"/>
    <cellStyle name="20% - Accent6 2 6 14" xfId="1545"/>
    <cellStyle name="20% - Accent6 2 6 15" xfId="1546"/>
    <cellStyle name="20% - Accent6 2 6 16" xfId="1547"/>
    <cellStyle name="20% - Accent6 2 6 17" xfId="1548"/>
    <cellStyle name="20% - Accent6 2 6 18" xfId="1549"/>
    <cellStyle name="20% - Accent6 2 6 19" xfId="1550"/>
    <cellStyle name="20% - Accent6 2 6 2" xfId="1551"/>
    <cellStyle name="20% - Accent6 2 6 20" xfId="1552"/>
    <cellStyle name="20% - Accent6 2 6 21" xfId="1553"/>
    <cellStyle name="20% - Accent6 2 6 22" xfId="1554"/>
    <cellStyle name="20% - Accent6 2 6 23" xfId="1555"/>
    <cellStyle name="20% - Accent6 2 6 24" xfId="1556"/>
    <cellStyle name="20% - Accent6 2 6 25" xfId="1557"/>
    <cellStyle name="20% - Accent6 2 6 26" xfId="1558"/>
    <cellStyle name="20% - Accent6 2 6 27" xfId="1559"/>
    <cellStyle name="20% - Accent6 2 6 3" xfId="1560"/>
    <cellStyle name="20% - Accent6 2 6 4" xfId="1561"/>
    <cellStyle name="20% - Accent6 2 6 5" xfId="1562"/>
    <cellStyle name="20% - Accent6 2 6 6" xfId="1563"/>
    <cellStyle name="20% - Accent6 2 6 7" xfId="1564"/>
    <cellStyle name="20% - Accent6 2 6 8" xfId="1565"/>
    <cellStyle name="20% - Accent6 2 6 9" xfId="1566"/>
    <cellStyle name="20% - Accent6 2 7" xfId="1567"/>
    <cellStyle name="20% - Accent6 2 8" xfId="1568"/>
    <cellStyle name="20% - Accent6 2 9" xfId="1569"/>
    <cellStyle name="20% - Accent6 3" xfId="1570"/>
    <cellStyle name="20% - Accent6 3 2" xfId="1571"/>
    <cellStyle name="20% - Accent6 3 3" xfId="1572"/>
    <cellStyle name="20% - Accent6 3 3 2" xfId="1573"/>
    <cellStyle name="20% - Accent6 3 3 3" xfId="1574"/>
    <cellStyle name="20% - Accent6 3 3 4" xfId="1575"/>
    <cellStyle name="20% - Accent6 3 4" xfId="1576"/>
    <cellStyle name="20% - Accent6 3 5" xfId="1577"/>
    <cellStyle name="20% - Accent6 3 6" xfId="1578"/>
    <cellStyle name="20% - Accent6 4" xfId="1579"/>
    <cellStyle name="20% - Accent6 5" xfId="1580"/>
    <cellStyle name="20% - Accent6 6" xfId="1581"/>
    <cellStyle name="20% - Accent6 7" xfId="1582"/>
    <cellStyle name="20% - Accent6 7 10" xfId="1583"/>
    <cellStyle name="20% - Accent6 7 11" xfId="1584"/>
    <cellStyle name="20% - Accent6 7 12" xfId="1585"/>
    <cellStyle name="20% - Accent6 7 13" xfId="1586"/>
    <cellStyle name="20% - Accent6 7 14" xfId="1587"/>
    <cellStyle name="20% - Accent6 7 15" xfId="1588"/>
    <cellStyle name="20% - Accent6 7 16" xfId="1589"/>
    <cellStyle name="20% - Accent6 7 17" xfId="1590"/>
    <cellStyle name="20% - Accent6 7 18" xfId="1591"/>
    <cellStyle name="20% - Accent6 7 19" xfId="1592"/>
    <cellStyle name="20% - Accent6 7 2" xfId="1593"/>
    <cellStyle name="20% - Accent6 7 2 10" xfId="1594"/>
    <cellStyle name="20% - Accent6 7 2 11" xfId="1595"/>
    <cellStyle name="20% - Accent6 7 2 12" xfId="1596"/>
    <cellStyle name="20% - Accent6 7 2 13" xfId="1597"/>
    <cellStyle name="20% - Accent6 7 2 14" xfId="1598"/>
    <cellStyle name="20% - Accent6 7 2 15" xfId="1599"/>
    <cellStyle name="20% - Accent6 7 2 16" xfId="1600"/>
    <cellStyle name="20% - Accent6 7 2 17" xfId="1601"/>
    <cellStyle name="20% - Accent6 7 2 18" xfId="1602"/>
    <cellStyle name="20% - Accent6 7 2 19" xfId="1603"/>
    <cellStyle name="20% - Accent6 7 2 2" xfId="1604"/>
    <cellStyle name="20% - Accent6 7 2 2 2" xfId="1605"/>
    <cellStyle name="20% - Accent6 7 2 2 2 2" xfId="1606"/>
    <cellStyle name="20% - Accent6 7 2 2 2 2 2" xfId="1607"/>
    <cellStyle name="20% - Accent6 7 2 2 2 2 3" xfId="1608"/>
    <cellStyle name="20% - Accent6 7 2 2 2 2 4" xfId="1609"/>
    <cellStyle name="20% - Accent6 7 2 2 2 3" xfId="1610"/>
    <cellStyle name="20% - Accent6 7 2 2 2 4" xfId="1611"/>
    <cellStyle name="20% - Accent6 7 2 2 2 5" xfId="1612"/>
    <cellStyle name="20% - Accent6 7 2 2 3" xfId="1613"/>
    <cellStyle name="20% - Accent6 7 2 2 3 2" xfId="1614"/>
    <cellStyle name="20% - Accent6 7 2 2 3 2 2" xfId="1615"/>
    <cellStyle name="20% - Accent6 7 2 2 3 2 3" xfId="1616"/>
    <cellStyle name="20% - Accent6 7 2 2 3 2 4" xfId="1617"/>
    <cellStyle name="20% - Accent6 7 2 2 3 3" xfId="1618"/>
    <cellStyle name="20% - Accent6 7 2 2 3 4" xfId="1619"/>
    <cellStyle name="20% - Accent6 7 2 2 3 5" xfId="1620"/>
    <cellStyle name="20% - Accent6 7 2 20" xfId="1621"/>
    <cellStyle name="20% - Accent6 7 2 21" xfId="1622"/>
    <cellStyle name="20% - Accent6 7 2 22" xfId="1623"/>
    <cellStyle name="20% - Accent6 7 2 23" xfId="1624"/>
    <cellStyle name="20% - Accent6 7 2 24" xfId="1625"/>
    <cellStyle name="20% - Accent6 7 2 24 2" xfId="1626"/>
    <cellStyle name="20% - Accent6 7 2 24 2 2" xfId="1627"/>
    <cellStyle name="20% - Accent6 7 2 24 2 3" xfId="1628"/>
    <cellStyle name="20% - Accent6 7 2 24 2 4" xfId="1629"/>
    <cellStyle name="20% - Accent6 7 2 24 3" xfId="1630"/>
    <cellStyle name="20% - Accent6 7 2 24 4" xfId="1631"/>
    <cellStyle name="20% - Accent6 7 2 24 5" xfId="1632"/>
    <cellStyle name="20% - Accent6 7 2 25" xfId="1633"/>
    <cellStyle name="20% - Accent6 7 2 25 2" xfId="1634"/>
    <cellStyle name="20% - Accent6 7 2 25 2 2" xfId="1635"/>
    <cellStyle name="20% - Accent6 7 2 25 2 3" xfId="1636"/>
    <cellStyle name="20% - Accent6 7 2 25 2 4" xfId="1637"/>
    <cellStyle name="20% - Accent6 7 2 25 3" xfId="1638"/>
    <cellStyle name="20% - Accent6 7 2 25 4" xfId="1639"/>
    <cellStyle name="20% - Accent6 7 2 25 5" xfId="1640"/>
    <cellStyle name="20% - Accent6 7 2 26" xfId="1641"/>
    <cellStyle name="20% - Accent6 7 2 26 2" xfId="1642"/>
    <cellStyle name="20% - Accent6 7 2 26 2 2" xfId="1643"/>
    <cellStyle name="20% - Accent6 7 2 26 2 3" xfId="1644"/>
    <cellStyle name="20% - Accent6 7 2 26 2 4" xfId="1645"/>
    <cellStyle name="20% - Accent6 7 2 26 3" xfId="1646"/>
    <cellStyle name="20% - Accent6 7 2 26 4" xfId="1647"/>
    <cellStyle name="20% - Accent6 7 2 26 5" xfId="1648"/>
    <cellStyle name="20% - Accent6 7 2 27" xfId="1649"/>
    <cellStyle name="20% - Accent6 7 2 27 2" xfId="1650"/>
    <cellStyle name="20% - Accent6 7 2 27 2 2" xfId="1651"/>
    <cellStyle name="20% - Accent6 7 2 27 2 3" xfId="1652"/>
    <cellStyle name="20% - Accent6 7 2 27 2 4" xfId="1653"/>
    <cellStyle name="20% - Accent6 7 2 27 3" xfId="1654"/>
    <cellStyle name="20% - Accent6 7 2 27 4" xfId="1655"/>
    <cellStyle name="20% - Accent6 7 2 27 5" xfId="1656"/>
    <cellStyle name="20% - Accent6 7 2 3" xfId="1657"/>
    <cellStyle name="20% - Accent6 7 2 4" xfId="1658"/>
    <cellStyle name="20% - Accent6 7 2 5" xfId="1659"/>
    <cellStyle name="20% - Accent6 7 2 6" xfId="1660"/>
    <cellStyle name="20% - Accent6 7 2 7" xfId="1661"/>
    <cellStyle name="20% - Accent6 7 2 8" xfId="1662"/>
    <cellStyle name="20% - Accent6 7 2 9" xfId="1663"/>
    <cellStyle name="20% - Accent6 7 20" xfId="1664"/>
    <cellStyle name="20% - Accent6 7 21" xfId="1665"/>
    <cellStyle name="20% - Accent6 7 22" xfId="1666"/>
    <cellStyle name="20% - Accent6 7 23" xfId="1667"/>
    <cellStyle name="20% - Accent6 7 24" xfId="1668"/>
    <cellStyle name="20% - Accent6 7 25" xfId="1669"/>
    <cellStyle name="20% - Accent6 7 25 2" xfId="1670"/>
    <cellStyle name="20% - Accent6 7 25 2 2" xfId="1671"/>
    <cellStyle name="20% - Accent6 7 25 2 3" xfId="1672"/>
    <cellStyle name="20% - Accent6 7 25 2 4" xfId="1673"/>
    <cellStyle name="20% - Accent6 7 25 3" xfId="1674"/>
    <cellStyle name="20% - Accent6 7 25 4" xfId="1675"/>
    <cellStyle name="20% - Accent6 7 25 5" xfId="1676"/>
    <cellStyle name="20% - Accent6 7 26" xfId="1677"/>
    <cellStyle name="20% - Accent6 7 26 2" xfId="1678"/>
    <cellStyle name="20% - Accent6 7 26 2 2" xfId="1679"/>
    <cellStyle name="20% - Accent6 7 26 2 3" xfId="1680"/>
    <cellStyle name="20% - Accent6 7 26 2 4" xfId="1681"/>
    <cellStyle name="20% - Accent6 7 26 3" xfId="1682"/>
    <cellStyle name="20% - Accent6 7 26 4" xfId="1683"/>
    <cellStyle name="20% - Accent6 7 26 5" xfId="1684"/>
    <cellStyle name="20% - Accent6 7 27" xfId="1685"/>
    <cellStyle name="20% - Accent6 7 27 2" xfId="1686"/>
    <cellStyle name="20% - Accent6 7 27 2 2" xfId="1687"/>
    <cellStyle name="20% - Accent6 7 27 2 3" xfId="1688"/>
    <cellStyle name="20% - Accent6 7 27 2 4" xfId="1689"/>
    <cellStyle name="20% - Accent6 7 27 3" xfId="1690"/>
    <cellStyle name="20% - Accent6 7 27 4" xfId="1691"/>
    <cellStyle name="20% - Accent6 7 27 5" xfId="1692"/>
    <cellStyle name="20% - Accent6 7 28" xfId="1693"/>
    <cellStyle name="20% - Accent6 7 28 2" xfId="1694"/>
    <cellStyle name="20% - Accent6 7 28 2 2" xfId="1695"/>
    <cellStyle name="20% - Accent6 7 28 2 3" xfId="1696"/>
    <cellStyle name="20% - Accent6 7 28 2 4" xfId="1697"/>
    <cellStyle name="20% - Accent6 7 28 3" xfId="1698"/>
    <cellStyle name="20% - Accent6 7 28 4" xfId="1699"/>
    <cellStyle name="20% - Accent6 7 28 5" xfId="1700"/>
    <cellStyle name="20% - Accent6 7 3" xfId="1701"/>
    <cellStyle name="20% - Accent6 7 3 2" xfId="1702"/>
    <cellStyle name="20% - Accent6 7 3 2 2" xfId="1703"/>
    <cellStyle name="20% - Accent6 7 3 2 2 2" xfId="1704"/>
    <cellStyle name="20% - Accent6 7 3 2 2 3" xfId="1705"/>
    <cellStyle name="20% - Accent6 7 3 2 2 4" xfId="1706"/>
    <cellStyle name="20% - Accent6 7 3 2 3" xfId="1707"/>
    <cellStyle name="20% - Accent6 7 3 2 4" xfId="1708"/>
    <cellStyle name="20% - Accent6 7 3 2 5" xfId="1709"/>
    <cellStyle name="20% - Accent6 7 3 3" xfId="1710"/>
    <cellStyle name="20% - Accent6 7 3 3 2" xfId="1711"/>
    <cellStyle name="20% - Accent6 7 3 3 2 2" xfId="1712"/>
    <cellStyle name="20% - Accent6 7 3 3 2 3" xfId="1713"/>
    <cellStyle name="20% - Accent6 7 3 3 2 4" xfId="1714"/>
    <cellStyle name="20% - Accent6 7 3 3 3" xfId="1715"/>
    <cellStyle name="20% - Accent6 7 3 3 4" xfId="1716"/>
    <cellStyle name="20% - Accent6 7 3 3 5" xfId="1717"/>
    <cellStyle name="20% - Accent6 7 4" xfId="1718"/>
    <cellStyle name="20% - Accent6 7 5" xfId="1719"/>
    <cellStyle name="20% - Accent6 7 6" xfId="1720"/>
    <cellStyle name="20% - Accent6 7 7" xfId="1721"/>
    <cellStyle name="20% - Accent6 7 8" xfId="1722"/>
    <cellStyle name="20% - Accent6 7 9" xfId="1723"/>
    <cellStyle name="20% - Accent6 8" xfId="1724"/>
    <cellStyle name="20% - Accent6 8 10" xfId="1725"/>
    <cellStyle name="20% - Accent6 8 11" xfId="1726"/>
    <cellStyle name="20% - Accent6 8 12" xfId="1727"/>
    <cellStyle name="20% - Accent6 8 13" xfId="1728"/>
    <cellStyle name="20% - Accent6 8 14" xfId="1729"/>
    <cellStyle name="20% - Accent6 8 15" xfId="1730"/>
    <cellStyle name="20% - Accent6 8 16" xfId="1731"/>
    <cellStyle name="20% - Accent6 8 17" xfId="1732"/>
    <cellStyle name="20% - Accent6 8 18" xfId="1733"/>
    <cellStyle name="20% - Accent6 8 19" xfId="1734"/>
    <cellStyle name="20% - Accent6 8 2" xfId="1735"/>
    <cellStyle name="20% - Accent6 8 2 2" xfId="1736"/>
    <cellStyle name="20% - Accent6 8 2 2 2" xfId="1737"/>
    <cellStyle name="20% - Accent6 8 2 2 2 2" xfId="1738"/>
    <cellStyle name="20% - Accent6 8 2 2 2 3" xfId="1739"/>
    <cellStyle name="20% - Accent6 8 2 2 2 4" xfId="1740"/>
    <cellStyle name="20% - Accent6 8 2 2 3" xfId="1741"/>
    <cellStyle name="20% - Accent6 8 2 2 4" xfId="1742"/>
    <cellStyle name="20% - Accent6 8 2 2 5" xfId="1743"/>
    <cellStyle name="20% - Accent6 8 2 3" xfId="1744"/>
    <cellStyle name="20% - Accent6 8 2 3 2" xfId="1745"/>
    <cellStyle name="20% - Accent6 8 2 3 2 2" xfId="1746"/>
    <cellStyle name="20% - Accent6 8 2 3 2 3" xfId="1747"/>
    <cellStyle name="20% - Accent6 8 2 3 2 4" xfId="1748"/>
    <cellStyle name="20% - Accent6 8 2 3 3" xfId="1749"/>
    <cellStyle name="20% - Accent6 8 2 3 4" xfId="1750"/>
    <cellStyle name="20% - Accent6 8 2 3 5" xfId="1751"/>
    <cellStyle name="20% - Accent6 8 20" xfId="1752"/>
    <cellStyle name="20% - Accent6 8 21" xfId="1753"/>
    <cellStyle name="20% - Accent6 8 22" xfId="1754"/>
    <cellStyle name="20% - Accent6 8 23" xfId="1755"/>
    <cellStyle name="20% - Accent6 8 24" xfId="1756"/>
    <cellStyle name="20% - Accent6 8 24 2" xfId="1757"/>
    <cellStyle name="20% - Accent6 8 24 2 2" xfId="1758"/>
    <cellStyle name="20% - Accent6 8 24 2 3" xfId="1759"/>
    <cellStyle name="20% - Accent6 8 24 2 4" xfId="1760"/>
    <cellStyle name="20% - Accent6 8 24 3" xfId="1761"/>
    <cellStyle name="20% - Accent6 8 24 4" xfId="1762"/>
    <cellStyle name="20% - Accent6 8 24 5" xfId="1763"/>
    <cellStyle name="20% - Accent6 8 25" xfId="1764"/>
    <cellStyle name="20% - Accent6 8 25 2" xfId="1765"/>
    <cellStyle name="20% - Accent6 8 25 2 2" xfId="1766"/>
    <cellStyle name="20% - Accent6 8 25 2 3" xfId="1767"/>
    <cellStyle name="20% - Accent6 8 25 2 4" xfId="1768"/>
    <cellStyle name="20% - Accent6 8 25 3" xfId="1769"/>
    <cellStyle name="20% - Accent6 8 25 4" xfId="1770"/>
    <cellStyle name="20% - Accent6 8 25 5" xfId="1771"/>
    <cellStyle name="20% - Accent6 8 26" xfId="1772"/>
    <cellStyle name="20% - Accent6 8 26 2" xfId="1773"/>
    <cellStyle name="20% - Accent6 8 26 2 2" xfId="1774"/>
    <cellStyle name="20% - Accent6 8 26 2 3" xfId="1775"/>
    <cellStyle name="20% - Accent6 8 26 2 4" xfId="1776"/>
    <cellStyle name="20% - Accent6 8 26 3" xfId="1777"/>
    <cellStyle name="20% - Accent6 8 26 4" xfId="1778"/>
    <cellStyle name="20% - Accent6 8 26 5" xfId="1779"/>
    <cellStyle name="20% - Accent6 8 27" xfId="1780"/>
    <cellStyle name="20% - Accent6 8 27 2" xfId="1781"/>
    <cellStyle name="20% - Accent6 8 27 2 2" xfId="1782"/>
    <cellStyle name="20% - Accent6 8 27 2 3" xfId="1783"/>
    <cellStyle name="20% - Accent6 8 27 2 4" xfId="1784"/>
    <cellStyle name="20% - Accent6 8 27 3" xfId="1785"/>
    <cellStyle name="20% - Accent6 8 27 4" xfId="1786"/>
    <cellStyle name="20% - Accent6 8 27 5" xfId="1787"/>
    <cellStyle name="20% - Accent6 8 3" xfId="1788"/>
    <cellStyle name="20% - Accent6 8 4" xfId="1789"/>
    <cellStyle name="20% - Accent6 8 5" xfId="1790"/>
    <cellStyle name="20% - Accent6 8 6" xfId="1791"/>
    <cellStyle name="20% - Accent6 8 7" xfId="1792"/>
    <cellStyle name="20% - Accent6 8 8" xfId="1793"/>
    <cellStyle name="20% - Accent6 8 9" xfId="1794"/>
    <cellStyle name="20% - Accent6 9" xfId="1795"/>
    <cellStyle name="20% - Accent6 9 2" xfId="1796"/>
    <cellStyle name="20% - Accent6 9 3" xfId="1797"/>
    <cellStyle name="20% - Accent6 9 4" xfId="1798"/>
    <cellStyle name="20% - Accent6 9 5" xfId="1799"/>
    <cellStyle name="2008_Number" xfId="1800"/>
    <cellStyle name="2009_Number" xfId="1801"/>
    <cellStyle name="40% - Accent1 10" xfId="1802"/>
    <cellStyle name="40% - Accent1 11" xfId="1803"/>
    <cellStyle name="40% - Accent1 12" xfId="1804"/>
    <cellStyle name="40% - Accent1 12 2" xfId="1805"/>
    <cellStyle name="40% - Accent1 12 3" xfId="1806"/>
    <cellStyle name="40% - Accent1 12 4" xfId="1807"/>
    <cellStyle name="40% - Accent1 13" xfId="1808"/>
    <cellStyle name="40% - Accent1 13 2" xfId="1809"/>
    <cellStyle name="40% - Accent1 13 3" xfId="1810"/>
    <cellStyle name="40% - Accent1 13 4" xfId="1811"/>
    <cellStyle name="40% - Accent1 14" xfId="1812"/>
    <cellStyle name="40% - Accent1 15" xfId="1813"/>
    <cellStyle name="40% - Accent1 2" xfId="1814"/>
    <cellStyle name="40% - Accent1 2 10" xfId="1815"/>
    <cellStyle name="40% - Accent1 2 11" xfId="1816"/>
    <cellStyle name="40% - Accent1 2 12" xfId="1817"/>
    <cellStyle name="40% - Accent1 2 13" xfId="1818"/>
    <cellStyle name="40% - Accent1 2 14" xfId="1819"/>
    <cellStyle name="40% - Accent1 2 15" xfId="1820"/>
    <cellStyle name="40% - Accent1 2 16" xfId="1821"/>
    <cellStyle name="40% - Accent1 2 17" xfId="1822"/>
    <cellStyle name="40% - Accent1 2 18" xfId="1823"/>
    <cellStyle name="40% - Accent1 2 19" xfId="1824"/>
    <cellStyle name="40% - Accent1 2 2" xfId="1825"/>
    <cellStyle name="40% - Accent1 2 2 2" xfId="1826"/>
    <cellStyle name="40% - Accent1 2 2 3" xfId="1827"/>
    <cellStyle name="40% - Accent1 2 2 3 2" xfId="1828"/>
    <cellStyle name="40% - Accent1 2 2 3 3" xfId="1829"/>
    <cellStyle name="40% - Accent1 2 2 3 4" xfId="1830"/>
    <cellStyle name="40% - Accent1 2 2 4" xfId="1831"/>
    <cellStyle name="40% - Accent1 2 2 5" xfId="1832"/>
    <cellStyle name="40% - Accent1 2 2 6" xfId="1833"/>
    <cellStyle name="40% - Accent1 2 20" xfId="1834"/>
    <cellStyle name="40% - Accent1 2 21" xfId="1835"/>
    <cellStyle name="40% - Accent1 2 22" xfId="1836"/>
    <cellStyle name="40% - Accent1 2 23" xfId="1837"/>
    <cellStyle name="40% - Accent1 2 24" xfId="1838"/>
    <cellStyle name="40% - Accent1 2 25" xfId="1839"/>
    <cellStyle name="40% - Accent1 2 26" xfId="1840"/>
    <cellStyle name="40% - Accent1 2 27" xfId="1841"/>
    <cellStyle name="40% - Accent1 2 28" xfId="1842"/>
    <cellStyle name="40% - Accent1 2 29" xfId="1843"/>
    <cellStyle name="40% - Accent1 2 3" xfId="1844"/>
    <cellStyle name="40% - Accent1 2 30" xfId="1845"/>
    <cellStyle name="40% - Accent1 2 31" xfId="1846"/>
    <cellStyle name="40% - Accent1 2 32" xfId="1847"/>
    <cellStyle name="40% - Accent1 2 33" xfId="1848"/>
    <cellStyle name="40% - Accent1 2 34" xfId="1849"/>
    <cellStyle name="40% - Accent1 2 34 2" xfId="1850"/>
    <cellStyle name="40% - Accent1 2 34 3" xfId="1851"/>
    <cellStyle name="40% - Accent1 2 34 4" xfId="1852"/>
    <cellStyle name="40% - Accent1 2 35" xfId="1853"/>
    <cellStyle name="40% - Accent1 2 36" xfId="1854"/>
    <cellStyle name="40% - Accent1 2 37" xfId="1855"/>
    <cellStyle name="40% - Accent1 2 4" xfId="1856"/>
    <cellStyle name="40% - Accent1 2 5" xfId="1857"/>
    <cellStyle name="40% - Accent1 2 6" xfId="1858"/>
    <cellStyle name="40% - Accent1 2 6 2" xfId="1859"/>
    <cellStyle name="40% - Accent1 2 7" xfId="1860"/>
    <cellStyle name="40% - Accent1 2 8" xfId="1861"/>
    <cellStyle name="40% - Accent1 2 9" xfId="1862"/>
    <cellStyle name="40% - Accent1 3" xfId="1863"/>
    <cellStyle name="40% - Accent1 3 2" xfId="1864"/>
    <cellStyle name="40% - Accent1 3 3" xfId="1865"/>
    <cellStyle name="40% - Accent1 3 3 2" xfId="1866"/>
    <cellStyle name="40% - Accent1 3 3 3" xfId="1867"/>
    <cellStyle name="40% - Accent1 3 3 4" xfId="1868"/>
    <cellStyle name="40% - Accent1 3 4" xfId="1869"/>
    <cellStyle name="40% - Accent1 3 5" xfId="1870"/>
    <cellStyle name="40% - Accent1 3 6" xfId="1871"/>
    <cellStyle name="40% - Accent1 4" xfId="1872"/>
    <cellStyle name="40% - Accent1 5" xfId="1873"/>
    <cellStyle name="40% - Accent1 6" xfId="1874"/>
    <cellStyle name="40% - Accent1 7" xfId="1875"/>
    <cellStyle name="40% - Accent1 7 10" xfId="1876"/>
    <cellStyle name="40% - Accent1 7 11" xfId="1877"/>
    <cellStyle name="40% - Accent1 7 12" xfId="1878"/>
    <cellStyle name="40% - Accent1 7 13" xfId="1879"/>
    <cellStyle name="40% - Accent1 7 14" xfId="1880"/>
    <cellStyle name="40% - Accent1 7 15" xfId="1881"/>
    <cellStyle name="40% - Accent1 7 16" xfId="1882"/>
    <cellStyle name="40% - Accent1 7 17" xfId="1883"/>
    <cellStyle name="40% - Accent1 7 18" xfId="1884"/>
    <cellStyle name="40% - Accent1 7 19" xfId="1885"/>
    <cellStyle name="40% - Accent1 7 2" xfId="1886"/>
    <cellStyle name="40% - Accent1 7 2 10" xfId="1887"/>
    <cellStyle name="40% - Accent1 7 2 11" xfId="1888"/>
    <cellStyle name="40% - Accent1 7 2 12" xfId="1889"/>
    <cellStyle name="40% - Accent1 7 2 13" xfId="1890"/>
    <cellStyle name="40% - Accent1 7 2 14" xfId="1891"/>
    <cellStyle name="40% - Accent1 7 2 15" xfId="1892"/>
    <cellStyle name="40% - Accent1 7 2 16" xfId="1893"/>
    <cellStyle name="40% - Accent1 7 2 17" xfId="1894"/>
    <cellStyle name="40% - Accent1 7 2 18" xfId="1895"/>
    <cellStyle name="40% - Accent1 7 2 19" xfId="1896"/>
    <cellStyle name="40% - Accent1 7 2 2" xfId="1897"/>
    <cellStyle name="40% - Accent1 7 2 2 2" xfId="1898"/>
    <cellStyle name="40% - Accent1 7 2 2 2 2" xfId="1899"/>
    <cellStyle name="40% - Accent1 7 2 2 2 2 2" xfId="1900"/>
    <cellStyle name="40% - Accent1 7 2 2 2 2 3" xfId="1901"/>
    <cellStyle name="40% - Accent1 7 2 2 2 2 4" xfId="1902"/>
    <cellStyle name="40% - Accent1 7 2 2 2 3" xfId="1903"/>
    <cellStyle name="40% - Accent1 7 2 2 2 4" xfId="1904"/>
    <cellStyle name="40% - Accent1 7 2 2 2 5" xfId="1905"/>
    <cellStyle name="40% - Accent1 7 2 2 3" xfId="1906"/>
    <cellStyle name="40% - Accent1 7 2 2 3 2" xfId="1907"/>
    <cellStyle name="40% - Accent1 7 2 2 3 2 2" xfId="1908"/>
    <cellStyle name="40% - Accent1 7 2 2 3 2 3" xfId="1909"/>
    <cellStyle name="40% - Accent1 7 2 2 3 2 4" xfId="1910"/>
    <cellStyle name="40% - Accent1 7 2 2 3 3" xfId="1911"/>
    <cellStyle name="40% - Accent1 7 2 2 3 4" xfId="1912"/>
    <cellStyle name="40% - Accent1 7 2 2 3 5" xfId="1913"/>
    <cellStyle name="40% - Accent1 7 2 20" xfId="1914"/>
    <cellStyle name="40% - Accent1 7 2 21" xfId="1915"/>
    <cellStyle name="40% - Accent1 7 2 22" xfId="1916"/>
    <cellStyle name="40% - Accent1 7 2 23" xfId="1917"/>
    <cellStyle name="40% - Accent1 7 2 24" xfId="1918"/>
    <cellStyle name="40% - Accent1 7 2 24 2" xfId="1919"/>
    <cellStyle name="40% - Accent1 7 2 24 2 2" xfId="1920"/>
    <cellStyle name="40% - Accent1 7 2 24 2 3" xfId="1921"/>
    <cellStyle name="40% - Accent1 7 2 24 2 4" xfId="1922"/>
    <cellStyle name="40% - Accent1 7 2 24 3" xfId="1923"/>
    <cellStyle name="40% - Accent1 7 2 24 4" xfId="1924"/>
    <cellStyle name="40% - Accent1 7 2 24 5" xfId="1925"/>
    <cellStyle name="40% - Accent1 7 2 25" xfId="1926"/>
    <cellStyle name="40% - Accent1 7 2 25 2" xfId="1927"/>
    <cellStyle name="40% - Accent1 7 2 25 2 2" xfId="1928"/>
    <cellStyle name="40% - Accent1 7 2 25 2 3" xfId="1929"/>
    <cellStyle name="40% - Accent1 7 2 25 2 4" xfId="1930"/>
    <cellStyle name="40% - Accent1 7 2 25 3" xfId="1931"/>
    <cellStyle name="40% - Accent1 7 2 25 4" xfId="1932"/>
    <cellStyle name="40% - Accent1 7 2 25 5" xfId="1933"/>
    <cellStyle name="40% - Accent1 7 2 26" xfId="1934"/>
    <cellStyle name="40% - Accent1 7 2 26 2" xfId="1935"/>
    <cellStyle name="40% - Accent1 7 2 26 2 2" xfId="1936"/>
    <cellStyle name="40% - Accent1 7 2 26 2 3" xfId="1937"/>
    <cellStyle name="40% - Accent1 7 2 26 2 4" xfId="1938"/>
    <cellStyle name="40% - Accent1 7 2 26 3" xfId="1939"/>
    <cellStyle name="40% - Accent1 7 2 26 4" xfId="1940"/>
    <cellStyle name="40% - Accent1 7 2 26 5" xfId="1941"/>
    <cellStyle name="40% - Accent1 7 2 27" xfId="1942"/>
    <cellStyle name="40% - Accent1 7 2 27 2" xfId="1943"/>
    <cellStyle name="40% - Accent1 7 2 27 2 2" xfId="1944"/>
    <cellStyle name="40% - Accent1 7 2 27 2 3" xfId="1945"/>
    <cellStyle name="40% - Accent1 7 2 27 2 4" xfId="1946"/>
    <cellStyle name="40% - Accent1 7 2 27 3" xfId="1947"/>
    <cellStyle name="40% - Accent1 7 2 27 4" xfId="1948"/>
    <cellStyle name="40% - Accent1 7 2 27 5" xfId="1949"/>
    <cellStyle name="40% - Accent1 7 2 3" xfId="1950"/>
    <cellStyle name="40% - Accent1 7 2 4" xfId="1951"/>
    <cellStyle name="40% - Accent1 7 2 5" xfId="1952"/>
    <cellStyle name="40% - Accent1 7 2 6" xfId="1953"/>
    <cellStyle name="40% - Accent1 7 2 7" xfId="1954"/>
    <cellStyle name="40% - Accent1 7 2 8" xfId="1955"/>
    <cellStyle name="40% - Accent1 7 2 9" xfId="1956"/>
    <cellStyle name="40% - Accent1 7 20" xfId="1957"/>
    <cellStyle name="40% - Accent1 7 21" xfId="1958"/>
    <cellStyle name="40% - Accent1 7 22" xfId="1959"/>
    <cellStyle name="40% - Accent1 7 23" xfId="1960"/>
    <cellStyle name="40% - Accent1 7 24" xfId="1961"/>
    <cellStyle name="40% - Accent1 7 25" xfId="1962"/>
    <cellStyle name="40% - Accent1 7 25 2" xfId="1963"/>
    <cellStyle name="40% - Accent1 7 25 2 2" xfId="1964"/>
    <cellStyle name="40% - Accent1 7 25 2 3" xfId="1965"/>
    <cellStyle name="40% - Accent1 7 25 2 4" xfId="1966"/>
    <cellStyle name="40% - Accent1 7 25 3" xfId="1967"/>
    <cellStyle name="40% - Accent1 7 25 4" xfId="1968"/>
    <cellStyle name="40% - Accent1 7 25 5" xfId="1969"/>
    <cellStyle name="40% - Accent1 7 26" xfId="1970"/>
    <cellStyle name="40% - Accent1 7 26 2" xfId="1971"/>
    <cellStyle name="40% - Accent1 7 26 2 2" xfId="1972"/>
    <cellStyle name="40% - Accent1 7 26 2 3" xfId="1973"/>
    <cellStyle name="40% - Accent1 7 26 2 4" xfId="1974"/>
    <cellStyle name="40% - Accent1 7 26 3" xfId="1975"/>
    <cellStyle name="40% - Accent1 7 26 4" xfId="1976"/>
    <cellStyle name="40% - Accent1 7 26 5" xfId="1977"/>
    <cellStyle name="40% - Accent1 7 27" xfId="1978"/>
    <cellStyle name="40% - Accent1 7 27 2" xfId="1979"/>
    <cellStyle name="40% - Accent1 7 27 2 2" xfId="1980"/>
    <cellStyle name="40% - Accent1 7 27 2 3" xfId="1981"/>
    <cellStyle name="40% - Accent1 7 27 2 4" xfId="1982"/>
    <cellStyle name="40% - Accent1 7 27 3" xfId="1983"/>
    <cellStyle name="40% - Accent1 7 27 4" xfId="1984"/>
    <cellStyle name="40% - Accent1 7 27 5" xfId="1985"/>
    <cellStyle name="40% - Accent1 7 28" xfId="1986"/>
    <cellStyle name="40% - Accent1 7 28 2" xfId="1987"/>
    <cellStyle name="40% - Accent1 7 28 2 2" xfId="1988"/>
    <cellStyle name="40% - Accent1 7 28 2 3" xfId="1989"/>
    <cellStyle name="40% - Accent1 7 28 2 4" xfId="1990"/>
    <cellStyle name="40% - Accent1 7 28 3" xfId="1991"/>
    <cellStyle name="40% - Accent1 7 28 4" xfId="1992"/>
    <cellStyle name="40% - Accent1 7 28 5" xfId="1993"/>
    <cellStyle name="40% - Accent1 7 3" xfId="1994"/>
    <cellStyle name="40% - Accent1 7 3 2" xfId="1995"/>
    <cellStyle name="40% - Accent1 7 3 2 2" xfId="1996"/>
    <cellStyle name="40% - Accent1 7 3 2 2 2" xfId="1997"/>
    <cellStyle name="40% - Accent1 7 3 2 2 3" xfId="1998"/>
    <cellStyle name="40% - Accent1 7 3 2 2 4" xfId="1999"/>
    <cellStyle name="40% - Accent1 7 3 2 3" xfId="2000"/>
    <cellStyle name="40% - Accent1 7 3 2 4" xfId="2001"/>
    <cellStyle name="40% - Accent1 7 3 2 5" xfId="2002"/>
    <cellStyle name="40% - Accent1 7 3 3" xfId="2003"/>
    <cellStyle name="40% - Accent1 7 3 3 2" xfId="2004"/>
    <cellStyle name="40% - Accent1 7 3 3 2 2" xfId="2005"/>
    <cellStyle name="40% - Accent1 7 3 3 2 3" xfId="2006"/>
    <cellStyle name="40% - Accent1 7 3 3 2 4" xfId="2007"/>
    <cellStyle name="40% - Accent1 7 3 3 3" xfId="2008"/>
    <cellStyle name="40% - Accent1 7 3 3 4" xfId="2009"/>
    <cellStyle name="40% - Accent1 7 3 3 5" xfId="2010"/>
    <cellStyle name="40% - Accent1 7 4" xfId="2011"/>
    <cellStyle name="40% - Accent1 7 5" xfId="2012"/>
    <cellStyle name="40% - Accent1 7 6" xfId="2013"/>
    <cellStyle name="40% - Accent1 7 7" xfId="2014"/>
    <cellStyle name="40% - Accent1 7 8" xfId="2015"/>
    <cellStyle name="40% - Accent1 7 9" xfId="2016"/>
    <cellStyle name="40% - Accent1 8" xfId="2017"/>
    <cellStyle name="40% - Accent1 8 10" xfId="2018"/>
    <cellStyle name="40% - Accent1 8 11" xfId="2019"/>
    <cellStyle name="40% - Accent1 8 12" xfId="2020"/>
    <cellStyle name="40% - Accent1 8 13" xfId="2021"/>
    <cellStyle name="40% - Accent1 8 14" xfId="2022"/>
    <cellStyle name="40% - Accent1 8 15" xfId="2023"/>
    <cellStyle name="40% - Accent1 8 16" xfId="2024"/>
    <cellStyle name="40% - Accent1 8 17" xfId="2025"/>
    <cellStyle name="40% - Accent1 8 18" xfId="2026"/>
    <cellStyle name="40% - Accent1 8 19" xfId="2027"/>
    <cellStyle name="40% - Accent1 8 2" xfId="2028"/>
    <cellStyle name="40% - Accent1 8 2 2" xfId="2029"/>
    <cellStyle name="40% - Accent1 8 2 2 2" xfId="2030"/>
    <cellStyle name="40% - Accent1 8 2 2 2 2" xfId="2031"/>
    <cellStyle name="40% - Accent1 8 2 2 2 3" xfId="2032"/>
    <cellStyle name="40% - Accent1 8 2 2 2 4" xfId="2033"/>
    <cellStyle name="40% - Accent1 8 2 2 3" xfId="2034"/>
    <cellStyle name="40% - Accent1 8 2 2 4" xfId="2035"/>
    <cellStyle name="40% - Accent1 8 2 2 5" xfId="2036"/>
    <cellStyle name="40% - Accent1 8 2 3" xfId="2037"/>
    <cellStyle name="40% - Accent1 8 2 3 2" xfId="2038"/>
    <cellStyle name="40% - Accent1 8 2 3 2 2" xfId="2039"/>
    <cellStyle name="40% - Accent1 8 2 3 2 3" xfId="2040"/>
    <cellStyle name="40% - Accent1 8 2 3 2 4" xfId="2041"/>
    <cellStyle name="40% - Accent1 8 2 3 3" xfId="2042"/>
    <cellStyle name="40% - Accent1 8 2 3 4" xfId="2043"/>
    <cellStyle name="40% - Accent1 8 2 3 5" xfId="2044"/>
    <cellStyle name="40% - Accent1 8 20" xfId="2045"/>
    <cellStyle name="40% - Accent1 8 21" xfId="2046"/>
    <cellStyle name="40% - Accent1 8 22" xfId="2047"/>
    <cellStyle name="40% - Accent1 8 23" xfId="2048"/>
    <cellStyle name="40% - Accent1 8 24" xfId="2049"/>
    <cellStyle name="40% - Accent1 8 24 2" xfId="2050"/>
    <cellStyle name="40% - Accent1 8 24 2 2" xfId="2051"/>
    <cellStyle name="40% - Accent1 8 24 2 3" xfId="2052"/>
    <cellStyle name="40% - Accent1 8 24 2 4" xfId="2053"/>
    <cellStyle name="40% - Accent1 8 24 3" xfId="2054"/>
    <cellStyle name="40% - Accent1 8 24 4" xfId="2055"/>
    <cellStyle name="40% - Accent1 8 24 5" xfId="2056"/>
    <cellStyle name="40% - Accent1 8 25" xfId="2057"/>
    <cellStyle name="40% - Accent1 8 25 2" xfId="2058"/>
    <cellStyle name="40% - Accent1 8 25 2 2" xfId="2059"/>
    <cellStyle name="40% - Accent1 8 25 2 3" xfId="2060"/>
    <cellStyle name="40% - Accent1 8 25 2 4" xfId="2061"/>
    <cellStyle name="40% - Accent1 8 25 3" xfId="2062"/>
    <cellStyle name="40% - Accent1 8 25 4" xfId="2063"/>
    <cellStyle name="40% - Accent1 8 25 5" xfId="2064"/>
    <cellStyle name="40% - Accent1 8 26" xfId="2065"/>
    <cellStyle name="40% - Accent1 8 26 2" xfId="2066"/>
    <cellStyle name="40% - Accent1 8 26 2 2" xfId="2067"/>
    <cellStyle name="40% - Accent1 8 26 2 3" xfId="2068"/>
    <cellStyle name="40% - Accent1 8 26 2 4" xfId="2069"/>
    <cellStyle name="40% - Accent1 8 26 3" xfId="2070"/>
    <cellStyle name="40% - Accent1 8 26 4" xfId="2071"/>
    <cellStyle name="40% - Accent1 8 26 5" xfId="2072"/>
    <cellStyle name="40% - Accent1 8 27" xfId="2073"/>
    <cellStyle name="40% - Accent1 8 27 2" xfId="2074"/>
    <cellStyle name="40% - Accent1 8 27 2 2" xfId="2075"/>
    <cellStyle name="40% - Accent1 8 27 2 3" xfId="2076"/>
    <cellStyle name="40% - Accent1 8 27 2 4" xfId="2077"/>
    <cellStyle name="40% - Accent1 8 27 3" xfId="2078"/>
    <cellStyle name="40% - Accent1 8 27 4" xfId="2079"/>
    <cellStyle name="40% - Accent1 8 27 5" xfId="2080"/>
    <cellStyle name="40% - Accent1 8 3" xfId="2081"/>
    <cellStyle name="40% - Accent1 8 4" xfId="2082"/>
    <cellStyle name="40% - Accent1 8 5" xfId="2083"/>
    <cellStyle name="40% - Accent1 8 6" xfId="2084"/>
    <cellStyle name="40% - Accent1 8 7" xfId="2085"/>
    <cellStyle name="40% - Accent1 8 8" xfId="2086"/>
    <cellStyle name="40% - Accent1 8 9" xfId="2087"/>
    <cellStyle name="40% - Accent1 9" xfId="2088"/>
    <cellStyle name="40% - Accent1 9 2" xfId="2089"/>
    <cellStyle name="40% - Accent1 9 3" xfId="2090"/>
    <cellStyle name="40% - Accent1 9 4" xfId="2091"/>
    <cellStyle name="40% - Accent1 9 5" xfId="2092"/>
    <cellStyle name="40% - Accent2 10" xfId="2093"/>
    <cellStyle name="40% - Accent2 11" xfId="2094"/>
    <cellStyle name="40% - Accent2 12" xfId="2095"/>
    <cellStyle name="40% - Accent2 12 2" xfId="2096"/>
    <cellStyle name="40% - Accent2 12 3" xfId="2097"/>
    <cellStyle name="40% - Accent2 12 4" xfId="2098"/>
    <cellStyle name="40% - Accent2 13" xfId="2099"/>
    <cellStyle name="40% - Accent2 13 2" xfId="2100"/>
    <cellStyle name="40% - Accent2 13 3" xfId="2101"/>
    <cellStyle name="40% - Accent2 13 4" xfId="2102"/>
    <cellStyle name="40% - Accent2 14" xfId="2103"/>
    <cellStyle name="40% - Accent2 15" xfId="2104"/>
    <cellStyle name="40% - Accent2 2" xfId="2105"/>
    <cellStyle name="40% - Accent2 2 10" xfId="2106"/>
    <cellStyle name="40% - Accent2 2 11" xfId="2107"/>
    <cellStyle name="40% - Accent2 2 12" xfId="2108"/>
    <cellStyle name="40% - Accent2 2 13" xfId="2109"/>
    <cellStyle name="40% - Accent2 2 14" xfId="2110"/>
    <cellStyle name="40% - Accent2 2 15" xfId="2111"/>
    <cellStyle name="40% - Accent2 2 16" xfId="2112"/>
    <cellStyle name="40% - Accent2 2 17" xfId="2113"/>
    <cellStyle name="40% - Accent2 2 18" xfId="2114"/>
    <cellStyle name="40% - Accent2 2 19" xfId="2115"/>
    <cellStyle name="40% - Accent2 2 2" xfId="2116"/>
    <cellStyle name="40% - Accent2 2 2 2" xfId="2117"/>
    <cellStyle name="40% - Accent2 2 2 3" xfId="2118"/>
    <cellStyle name="40% - Accent2 2 2 3 2" xfId="2119"/>
    <cellStyle name="40% - Accent2 2 2 3 3" xfId="2120"/>
    <cellStyle name="40% - Accent2 2 2 3 4" xfId="2121"/>
    <cellStyle name="40% - Accent2 2 2 4" xfId="2122"/>
    <cellStyle name="40% - Accent2 2 2 5" xfId="2123"/>
    <cellStyle name="40% - Accent2 2 2 6" xfId="2124"/>
    <cellStyle name="40% - Accent2 2 20" xfId="2125"/>
    <cellStyle name="40% - Accent2 2 21" xfId="2126"/>
    <cellStyle name="40% - Accent2 2 22" xfId="2127"/>
    <cellStyle name="40% - Accent2 2 23" xfId="2128"/>
    <cellStyle name="40% - Accent2 2 24" xfId="2129"/>
    <cellStyle name="40% - Accent2 2 25" xfId="2130"/>
    <cellStyle name="40% - Accent2 2 26" xfId="2131"/>
    <cellStyle name="40% - Accent2 2 27" xfId="2132"/>
    <cellStyle name="40% - Accent2 2 28" xfId="2133"/>
    <cellStyle name="40% - Accent2 2 29" xfId="2134"/>
    <cellStyle name="40% - Accent2 2 3" xfId="2135"/>
    <cellStyle name="40% - Accent2 2 30" xfId="2136"/>
    <cellStyle name="40% - Accent2 2 31" xfId="2137"/>
    <cellStyle name="40% - Accent2 2 32" xfId="2138"/>
    <cellStyle name="40% - Accent2 2 33" xfId="2139"/>
    <cellStyle name="40% - Accent2 2 34" xfId="2140"/>
    <cellStyle name="40% - Accent2 2 34 2" xfId="2141"/>
    <cellStyle name="40% - Accent2 2 34 3" xfId="2142"/>
    <cellStyle name="40% - Accent2 2 34 4" xfId="2143"/>
    <cellStyle name="40% - Accent2 2 35" xfId="2144"/>
    <cellStyle name="40% - Accent2 2 36" xfId="2145"/>
    <cellStyle name="40% - Accent2 2 37" xfId="2146"/>
    <cellStyle name="40% - Accent2 2 4" xfId="2147"/>
    <cellStyle name="40% - Accent2 2 5" xfId="2148"/>
    <cellStyle name="40% - Accent2 2 6" xfId="2149"/>
    <cellStyle name="40% - Accent2 2 6 10" xfId="2150"/>
    <cellStyle name="40% - Accent2 2 6 11" xfId="2151"/>
    <cellStyle name="40% - Accent2 2 6 12" xfId="2152"/>
    <cellStyle name="40% - Accent2 2 6 13" xfId="2153"/>
    <cellStyle name="40% - Accent2 2 6 14" xfId="2154"/>
    <cellStyle name="40% - Accent2 2 6 15" xfId="2155"/>
    <cellStyle name="40% - Accent2 2 6 16" xfId="2156"/>
    <cellStyle name="40% - Accent2 2 6 17" xfId="2157"/>
    <cellStyle name="40% - Accent2 2 6 18" xfId="2158"/>
    <cellStyle name="40% - Accent2 2 6 19" xfId="2159"/>
    <cellStyle name="40% - Accent2 2 6 2" xfId="2160"/>
    <cellStyle name="40% - Accent2 2 6 20" xfId="2161"/>
    <cellStyle name="40% - Accent2 2 6 21" xfId="2162"/>
    <cellStyle name="40% - Accent2 2 6 22" xfId="2163"/>
    <cellStyle name="40% - Accent2 2 6 23" xfId="2164"/>
    <cellStyle name="40% - Accent2 2 6 24" xfId="2165"/>
    <cellStyle name="40% - Accent2 2 6 25" xfId="2166"/>
    <cellStyle name="40% - Accent2 2 6 26" xfId="2167"/>
    <cellStyle name="40% - Accent2 2 6 27" xfId="2168"/>
    <cellStyle name="40% - Accent2 2 6 3" xfId="2169"/>
    <cellStyle name="40% - Accent2 2 6 4" xfId="2170"/>
    <cellStyle name="40% - Accent2 2 6 5" xfId="2171"/>
    <cellStyle name="40% - Accent2 2 6 6" xfId="2172"/>
    <cellStyle name="40% - Accent2 2 6 7" xfId="2173"/>
    <cellStyle name="40% - Accent2 2 6 8" xfId="2174"/>
    <cellStyle name="40% - Accent2 2 6 9" xfId="2175"/>
    <cellStyle name="40% - Accent2 2 7" xfId="2176"/>
    <cellStyle name="40% - Accent2 2 8" xfId="2177"/>
    <cellStyle name="40% - Accent2 2 9" xfId="2178"/>
    <cellStyle name="40% - Accent2 3" xfId="2179"/>
    <cellStyle name="40% - Accent2 3 2" xfId="2180"/>
    <cellStyle name="40% - Accent2 3 3" xfId="2181"/>
    <cellStyle name="40% - Accent2 3 3 2" xfId="2182"/>
    <cellStyle name="40% - Accent2 3 3 3" xfId="2183"/>
    <cellStyle name="40% - Accent2 3 3 4" xfId="2184"/>
    <cellStyle name="40% - Accent2 3 4" xfId="2185"/>
    <cellStyle name="40% - Accent2 3 5" xfId="2186"/>
    <cellStyle name="40% - Accent2 3 6" xfId="2187"/>
    <cellStyle name="40% - Accent2 4" xfId="2188"/>
    <cellStyle name="40% - Accent2 5" xfId="2189"/>
    <cellStyle name="40% - Accent2 6" xfId="2190"/>
    <cellStyle name="40% - Accent2 7" xfId="2191"/>
    <cellStyle name="40% - Accent2 7 10" xfId="2192"/>
    <cellStyle name="40% - Accent2 7 11" xfId="2193"/>
    <cellStyle name="40% - Accent2 7 12" xfId="2194"/>
    <cellStyle name="40% - Accent2 7 13" xfId="2195"/>
    <cellStyle name="40% - Accent2 7 14" xfId="2196"/>
    <cellStyle name="40% - Accent2 7 15" xfId="2197"/>
    <cellStyle name="40% - Accent2 7 16" xfId="2198"/>
    <cellStyle name="40% - Accent2 7 17" xfId="2199"/>
    <cellStyle name="40% - Accent2 7 18" xfId="2200"/>
    <cellStyle name="40% - Accent2 7 19" xfId="2201"/>
    <cellStyle name="40% - Accent2 7 2" xfId="2202"/>
    <cellStyle name="40% - Accent2 7 2 10" xfId="2203"/>
    <cellStyle name="40% - Accent2 7 2 11" xfId="2204"/>
    <cellStyle name="40% - Accent2 7 2 12" xfId="2205"/>
    <cellStyle name="40% - Accent2 7 2 13" xfId="2206"/>
    <cellStyle name="40% - Accent2 7 2 14" xfId="2207"/>
    <cellStyle name="40% - Accent2 7 2 15" xfId="2208"/>
    <cellStyle name="40% - Accent2 7 2 16" xfId="2209"/>
    <cellStyle name="40% - Accent2 7 2 17" xfId="2210"/>
    <cellStyle name="40% - Accent2 7 2 18" xfId="2211"/>
    <cellStyle name="40% - Accent2 7 2 19" xfId="2212"/>
    <cellStyle name="40% - Accent2 7 2 2" xfId="2213"/>
    <cellStyle name="40% - Accent2 7 2 2 2" xfId="2214"/>
    <cellStyle name="40% - Accent2 7 2 2 2 2" xfId="2215"/>
    <cellStyle name="40% - Accent2 7 2 2 2 2 2" xfId="2216"/>
    <cellStyle name="40% - Accent2 7 2 2 2 2 3" xfId="2217"/>
    <cellStyle name="40% - Accent2 7 2 2 2 2 4" xfId="2218"/>
    <cellStyle name="40% - Accent2 7 2 2 2 3" xfId="2219"/>
    <cellStyle name="40% - Accent2 7 2 2 2 4" xfId="2220"/>
    <cellStyle name="40% - Accent2 7 2 2 2 5" xfId="2221"/>
    <cellStyle name="40% - Accent2 7 2 2 3" xfId="2222"/>
    <cellStyle name="40% - Accent2 7 2 2 3 2" xfId="2223"/>
    <cellStyle name="40% - Accent2 7 2 2 3 2 2" xfId="2224"/>
    <cellStyle name="40% - Accent2 7 2 2 3 2 3" xfId="2225"/>
    <cellStyle name="40% - Accent2 7 2 2 3 2 4" xfId="2226"/>
    <cellStyle name="40% - Accent2 7 2 2 3 3" xfId="2227"/>
    <cellStyle name="40% - Accent2 7 2 2 3 4" xfId="2228"/>
    <cellStyle name="40% - Accent2 7 2 2 3 5" xfId="2229"/>
    <cellStyle name="40% - Accent2 7 2 20" xfId="2230"/>
    <cellStyle name="40% - Accent2 7 2 21" xfId="2231"/>
    <cellStyle name="40% - Accent2 7 2 22" xfId="2232"/>
    <cellStyle name="40% - Accent2 7 2 23" xfId="2233"/>
    <cellStyle name="40% - Accent2 7 2 24" xfId="2234"/>
    <cellStyle name="40% - Accent2 7 2 24 2" xfId="2235"/>
    <cellStyle name="40% - Accent2 7 2 24 2 2" xfId="2236"/>
    <cellStyle name="40% - Accent2 7 2 24 2 3" xfId="2237"/>
    <cellStyle name="40% - Accent2 7 2 24 2 4" xfId="2238"/>
    <cellStyle name="40% - Accent2 7 2 24 3" xfId="2239"/>
    <cellStyle name="40% - Accent2 7 2 24 4" xfId="2240"/>
    <cellStyle name="40% - Accent2 7 2 24 5" xfId="2241"/>
    <cellStyle name="40% - Accent2 7 2 25" xfId="2242"/>
    <cellStyle name="40% - Accent2 7 2 25 2" xfId="2243"/>
    <cellStyle name="40% - Accent2 7 2 25 2 2" xfId="2244"/>
    <cellStyle name="40% - Accent2 7 2 25 2 3" xfId="2245"/>
    <cellStyle name="40% - Accent2 7 2 25 2 4" xfId="2246"/>
    <cellStyle name="40% - Accent2 7 2 25 3" xfId="2247"/>
    <cellStyle name="40% - Accent2 7 2 25 4" xfId="2248"/>
    <cellStyle name="40% - Accent2 7 2 25 5" xfId="2249"/>
    <cellStyle name="40% - Accent2 7 2 26" xfId="2250"/>
    <cellStyle name="40% - Accent2 7 2 26 2" xfId="2251"/>
    <cellStyle name="40% - Accent2 7 2 26 2 2" xfId="2252"/>
    <cellStyle name="40% - Accent2 7 2 26 2 3" xfId="2253"/>
    <cellStyle name="40% - Accent2 7 2 26 2 4" xfId="2254"/>
    <cellStyle name="40% - Accent2 7 2 26 3" xfId="2255"/>
    <cellStyle name="40% - Accent2 7 2 26 4" xfId="2256"/>
    <cellStyle name="40% - Accent2 7 2 26 5" xfId="2257"/>
    <cellStyle name="40% - Accent2 7 2 27" xfId="2258"/>
    <cellStyle name="40% - Accent2 7 2 27 2" xfId="2259"/>
    <cellStyle name="40% - Accent2 7 2 27 2 2" xfId="2260"/>
    <cellStyle name="40% - Accent2 7 2 27 2 3" xfId="2261"/>
    <cellStyle name="40% - Accent2 7 2 27 2 4" xfId="2262"/>
    <cellStyle name="40% - Accent2 7 2 27 3" xfId="2263"/>
    <cellStyle name="40% - Accent2 7 2 27 4" xfId="2264"/>
    <cellStyle name="40% - Accent2 7 2 27 5" xfId="2265"/>
    <cellStyle name="40% - Accent2 7 2 3" xfId="2266"/>
    <cellStyle name="40% - Accent2 7 2 4" xfId="2267"/>
    <cellStyle name="40% - Accent2 7 2 5" xfId="2268"/>
    <cellStyle name="40% - Accent2 7 2 6" xfId="2269"/>
    <cellStyle name="40% - Accent2 7 2 7" xfId="2270"/>
    <cellStyle name="40% - Accent2 7 2 8" xfId="2271"/>
    <cellStyle name="40% - Accent2 7 2 9" xfId="2272"/>
    <cellStyle name="40% - Accent2 7 20" xfId="2273"/>
    <cellStyle name="40% - Accent2 7 21" xfId="2274"/>
    <cellStyle name="40% - Accent2 7 22" xfId="2275"/>
    <cellStyle name="40% - Accent2 7 23" xfId="2276"/>
    <cellStyle name="40% - Accent2 7 24" xfId="2277"/>
    <cellStyle name="40% - Accent2 7 25" xfId="2278"/>
    <cellStyle name="40% - Accent2 7 25 2" xfId="2279"/>
    <cellStyle name="40% - Accent2 7 25 2 2" xfId="2280"/>
    <cellStyle name="40% - Accent2 7 25 2 3" xfId="2281"/>
    <cellStyle name="40% - Accent2 7 25 2 4" xfId="2282"/>
    <cellStyle name="40% - Accent2 7 25 3" xfId="2283"/>
    <cellStyle name="40% - Accent2 7 25 4" xfId="2284"/>
    <cellStyle name="40% - Accent2 7 25 5" xfId="2285"/>
    <cellStyle name="40% - Accent2 7 26" xfId="2286"/>
    <cellStyle name="40% - Accent2 7 26 2" xfId="2287"/>
    <cellStyle name="40% - Accent2 7 26 2 2" xfId="2288"/>
    <cellStyle name="40% - Accent2 7 26 2 3" xfId="2289"/>
    <cellStyle name="40% - Accent2 7 26 2 4" xfId="2290"/>
    <cellStyle name="40% - Accent2 7 26 3" xfId="2291"/>
    <cellStyle name="40% - Accent2 7 26 4" xfId="2292"/>
    <cellStyle name="40% - Accent2 7 26 5" xfId="2293"/>
    <cellStyle name="40% - Accent2 7 27" xfId="2294"/>
    <cellStyle name="40% - Accent2 7 27 2" xfId="2295"/>
    <cellStyle name="40% - Accent2 7 27 2 2" xfId="2296"/>
    <cellStyle name="40% - Accent2 7 27 2 3" xfId="2297"/>
    <cellStyle name="40% - Accent2 7 27 2 4" xfId="2298"/>
    <cellStyle name="40% - Accent2 7 27 3" xfId="2299"/>
    <cellStyle name="40% - Accent2 7 27 4" xfId="2300"/>
    <cellStyle name="40% - Accent2 7 27 5" xfId="2301"/>
    <cellStyle name="40% - Accent2 7 28" xfId="2302"/>
    <cellStyle name="40% - Accent2 7 28 2" xfId="2303"/>
    <cellStyle name="40% - Accent2 7 28 2 2" xfId="2304"/>
    <cellStyle name="40% - Accent2 7 28 2 3" xfId="2305"/>
    <cellStyle name="40% - Accent2 7 28 2 4" xfId="2306"/>
    <cellStyle name="40% - Accent2 7 28 3" xfId="2307"/>
    <cellStyle name="40% - Accent2 7 28 4" xfId="2308"/>
    <cellStyle name="40% - Accent2 7 28 5" xfId="2309"/>
    <cellStyle name="40% - Accent2 7 3" xfId="2310"/>
    <cellStyle name="40% - Accent2 7 3 2" xfId="2311"/>
    <cellStyle name="40% - Accent2 7 3 2 2" xfId="2312"/>
    <cellStyle name="40% - Accent2 7 3 2 2 2" xfId="2313"/>
    <cellStyle name="40% - Accent2 7 3 2 2 3" xfId="2314"/>
    <cellStyle name="40% - Accent2 7 3 2 2 4" xfId="2315"/>
    <cellStyle name="40% - Accent2 7 3 2 3" xfId="2316"/>
    <cellStyle name="40% - Accent2 7 3 2 4" xfId="2317"/>
    <cellStyle name="40% - Accent2 7 3 2 5" xfId="2318"/>
    <cellStyle name="40% - Accent2 7 3 3" xfId="2319"/>
    <cellStyle name="40% - Accent2 7 3 3 2" xfId="2320"/>
    <cellStyle name="40% - Accent2 7 3 3 2 2" xfId="2321"/>
    <cellStyle name="40% - Accent2 7 3 3 2 3" xfId="2322"/>
    <cellStyle name="40% - Accent2 7 3 3 2 4" xfId="2323"/>
    <cellStyle name="40% - Accent2 7 3 3 3" xfId="2324"/>
    <cellStyle name="40% - Accent2 7 3 3 4" xfId="2325"/>
    <cellStyle name="40% - Accent2 7 3 3 5" xfId="2326"/>
    <cellStyle name="40% - Accent2 7 4" xfId="2327"/>
    <cellStyle name="40% - Accent2 7 5" xfId="2328"/>
    <cellStyle name="40% - Accent2 7 6" xfId="2329"/>
    <cellStyle name="40% - Accent2 7 7" xfId="2330"/>
    <cellStyle name="40% - Accent2 7 8" xfId="2331"/>
    <cellStyle name="40% - Accent2 7 9" xfId="2332"/>
    <cellStyle name="40% - Accent2 8" xfId="2333"/>
    <cellStyle name="40% - Accent2 8 10" xfId="2334"/>
    <cellStyle name="40% - Accent2 8 11" xfId="2335"/>
    <cellStyle name="40% - Accent2 8 12" xfId="2336"/>
    <cellStyle name="40% - Accent2 8 13" xfId="2337"/>
    <cellStyle name="40% - Accent2 8 14" xfId="2338"/>
    <cellStyle name="40% - Accent2 8 15" xfId="2339"/>
    <cellStyle name="40% - Accent2 8 16" xfId="2340"/>
    <cellStyle name="40% - Accent2 8 17" xfId="2341"/>
    <cellStyle name="40% - Accent2 8 18" xfId="2342"/>
    <cellStyle name="40% - Accent2 8 19" xfId="2343"/>
    <cellStyle name="40% - Accent2 8 2" xfId="2344"/>
    <cellStyle name="40% - Accent2 8 2 2" xfId="2345"/>
    <cellStyle name="40% - Accent2 8 2 2 2" xfId="2346"/>
    <cellStyle name="40% - Accent2 8 2 2 2 2" xfId="2347"/>
    <cellStyle name="40% - Accent2 8 2 2 2 3" xfId="2348"/>
    <cellStyle name="40% - Accent2 8 2 2 2 4" xfId="2349"/>
    <cellStyle name="40% - Accent2 8 2 2 3" xfId="2350"/>
    <cellStyle name="40% - Accent2 8 2 2 4" xfId="2351"/>
    <cellStyle name="40% - Accent2 8 2 2 5" xfId="2352"/>
    <cellStyle name="40% - Accent2 8 2 3" xfId="2353"/>
    <cellStyle name="40% - Accent2 8 2 3 2" xfId="2354"/>
    <cellStyle name="40% - Accent2 8 2 3 2 2" xfId="2355"/>
    <cellStyle name="40% - Accent2 8 2 3 2 3" xfId="2356"/>
    <cellStyle name="40% - Accent2 8 2 3 2 4" xfId="2357"/>
    <cellStyle name="40% - Accent2 8 2 3 3" xfId="2358"/>
    <cellStyle name="40% - Accent2 8 2 3 4" xfId="2359"/>
    <cellStyle name="40% - Accent2 8 2 3 5" xfId="2360"/>
    <cellStyle name="40% - Accent2 8 20" xfId="2361"/>
    <cellStyle name="40% - Accent2 8 21" xfId="2362"/>
    <cellStyle name="40% - Accent2 8 22" xfId="2363"/>
    <cellStyle name="40% - Accent2 8 23" xfId="2364"/>
    <cellStyle name="40% - Accent2 8 24" xfId="2365"/>
    <cellStyle name="40% - Accent2 8 24 2" xfId="2366"/>
    <cellStyle name="40% - Accent2 8 24 2 2" xfId="2367"/>
    <cellStyle name="40% - Accent2 8 24 2 3" xfId="2368"/>
    <cellStyle name="40% - Accent2 8 24 2 4" xfId="2369"/>
    <cellStyle name="40% - Accent2 8 24 3" xfId="2370"/>
    <cellStyle name="40% - Accent2 8 24 4" xfId="2371"/>
    <cellStyle name="40% - Accent2 8 24 5" xfId="2372"/>
    <cellStyle name="40% - Accent2 8 25" xfId="2373"/>
    <cellStyle name="40% - Accent2 8 25 2" xfId="2374"/>
    <cellStyle name="40% - Accent2 8 25 2 2" xfId="2375"/>
    <cellStyle name="40% - Accent2 8 25 2 3" xfId="2376"/>
    <cellStyle name="40% - Accent2 8 25 2 4" xfId="2377"/>
    <cellStyle name="40% - Accent2 8 25 3" xfId="2378"/>
    <cellStyle name="40% - Accent2 8 25 4" xfId="2379"/>
    <cellStyle name="40% - Accent2 8 25 5" xfId="2380"/>
    <cellStyle name="40% - Accent2 8 26" xfId="2381"/>
    <cellStyle name="40% - Accent2 8 26 2" xfId="2382"/>
    <cellStyle name="40% - Accent2 8 26 2 2" xfId="2383"/>
    <cellStyle name="40% - Accent2 8 26 2 3" xfId="2384"/>
    <cellStyle name="40% - Accent2 8 26 2 4" xfId="2385"/>
    <cellStyle name="40% - Accent2 8 26 3" xfId="2386"/>
    <cellStyle name="40% - Accent2 8 26 4" xfId="2387"/>
    <cellStyle name="40% - Accent2 8 26 5" xfId="2388"/>
    <cellStyle name="40% - Accent2 8 27" xfId="2389"/>
    <cellStyle name="40% - Accent2 8 27 2" xfId="2390"/>
    <cellStyle name="40% - Accent2 8 27 2 2" xfId="2391"/>
    <cellStyle name="40% - Accent2 8 27 2 3" xfId="2392"/>
    <cellStyle name="40% - Accent2 8 27 2 4" xfId="2393"/>
    <cellStyle name="40% - Accent2 8 27 3" xfId="2394"/>
    <cellStyle name="40% - Accent2 8 27 4" xfId="2395"/>
    <cellStyle name="40% - Accent2 8 27 5" xfId="2396"/>
    <cellStyle name="40% - Accent2 8 3" xfId="2397"/>
    <cellStyle name="40% - Accent2 8 4" xfId="2398"/>
    <cellStyle name="40% - Accent2 8 5" xfId="2399"/>
    <cellStyle name="40% - Accent2 8 6" xfId="2400"/>
    <cellStyle name="40% - Accent2 8 7" xfId="2401"/>
    <cellStyle name="40% - Accent2 8 8" xfId="2402"/>
    <cellStyle name="40% - Accent2 8 9" xfId="2403"/>
    <cellStyle name="40% - Accent2 9" xfId="2404"/>
    <cellStyle name="40% - Accent2 9 2" xfId="2405"/>
    <cellStyle name="40% - Accent2 9 3" xfId="2406"/>
    <cellStyle name="40% - Accent2 9 4" xfId="2407"/>
    <cellStyle name="40% - Accent2 9 5" xfId="2408"/>
    <cellStyle name="40% - Accent3 10" xfId="2409"/>
    <cellStyle name="40% - Accent3 11" xfId="2410"/>
    <cellStyle name="40% - Accent3 12" xfId="2411"/>
    <cellStyle name="40% - Accent3 12 2" xfId="2412"/>
    <cellStyle name="40% - Accent3 12 3" xfId="2413"/>
    <cellStyle name="40% - Accent3 12 4" xfId="2414"/>
    <cellStyle name="40% - Accent3 13" xfId="2415"/>
    <cellStyle name="40% - Accent3 13 2" xfId="2416"/>
    <cellStyle name="40% - Accent3 13 3" xfId="2417"/>
    <cellStyle name="40% - Accent3 13 4" xfId="2418"/>
    <cellStyle name="40% - Accent3 14" xfId="2419"/>
    <cellStyle name="40% - Accent3 15" xfId="2420"/>
    <cellStyle name="40% - Accent3 2" xfId="2421"/>
    <cellStyle name="40% - Accent3 2 10" xfId="2422"/>
    <cellStyle name="40% - Accent3 2 11" xfId="2423"/>
    <cellStyle name="40% - Accent3 2 12" xfId="2424"/>
    <cellStyle name="40% - Accent3 2 13" xfId="2425"/>
    <cellStyle name="40% - Accent3 2 14" xfId="2426"/>
    <cellStyle name="40% - Accent3 2 15" xfId="2427"/>
    <cellStyle name="40% - Accent3 2 16" xfId="2428"/>
    <cellStyle name="40% - Accent3 2 17" xfId="2429"/>
    <cellStyle name="40% - Accent3 2 18" xfId="2430"/>
    <cellStyle name="40% - Accent3 2 19" xfId="2431"/>
    <cellStyle name="40% - Accent3 2 2" xfId="2432"/>
    <cellStyle name="40% - Accent3 2 2 2" xfId="2433"/>
    <cellStyle name="40% - Accent3 2 2 3" xfId="2434"/>
    <cellStyle name="40% - Accent3 2 2 3 2" xfId="2435"/>
    <cellStyle name="40% - Accent3 2 2 3 3" xfId="2436"/>
    <cellStyle name="40% - Accent3 2 2 3 4" xfId="2437"/>
    <cellStyle name="40% - Accent3 2 2 4" xfId="2438"/>
    <cellStyle name="40% - Accent3 2 2 5" xfId="2439"/>
    <cellStyle name="40% - Accent3 2 2 6" xfId="2440"/>
    <cellStyle name="40% - Accent3 2 20" xfId="2441"/>
    <cellStyle name="40% - Accent3 2 21" xfId="2442"/>
    <cellStyle name="40% - Accent3 2 22" xfId="2443"/>
    <cellStyle name="40% - Accent3 2 23" xfId="2444"/>
    <cellStyle name="40% - Accent3 2 24" xfId="2445"/>
    <cellStyle name="40% - Accent3 2 25" xfId="2446"/>
    <cellStyle name="40% - Accent3 2 26" xfId="2447"/>
    <cellStyle name="40% - Accent3 2 27" xfId="2448"/>
    <cellStyle name="40% - Accent3 2 28" xfId="2449"/>
    <cellStyle name="40% - Accent3 2 29" xfId="2450"/>
    <cellStyle name="40% - Accent3 2 3" xfId="2451"/>
    <cellStyle name="40% - Accent3 2 30" xfId="2452"/>
    <cellStyle name="40% - Accent3 2 31" xfId="2453"/>
    <cellStyle name="40% - Accent3 2 32" xfId="2454"/>
    <cellStyle name="40% - Accent3 2 33" xfId="2455"/>
    <cellStyle name="40% - Accent3 2 34" xfId="2456"/>
    <cellStyle name="40% - Accent3 2 34 2" xfId="2457"/>
    <cellStyle name="40% - Accent3 2 34 3" xfId="2458"/>
    <cellStyle name="40% - Accent3 2 34 4" xfId="2459"/>
    <cellStyle name="40% - Accent3 2 35" xfId="2460"/>
    <cellStyle name="40% - Accent3 2 36" xfId="2461"/>
    <cellStyle name="40% - Accent3 2 37" xfId="2462"/>
    <cellStyle name="40% - Accent3 2 4" xfId="2463"/>
    <cellStyle name="40% - Accent3 2 5" xfId="2464"/>
    <cellStyle name="40% - Accent3 2 6" xfId="2465"/>
    <cellStyle name="40% - Accent3 2 6 2" xfId="2466"/>
    <cellStyle name="40% - Accent3 2 7" xfId="2467"/>
    <cellStyle name="40% - Accent3 2 8" xfId="2468"/>
    <cellStyle name="40% - Accent3 2 9" xfId="2469"/>
    <cellStyle name="40% - Accent3 3" xfId="2470"/>
    <cellStyle name="40% - Accent3 3 2" xfId="2471"/>
    <cellStyle name="40% - Accent3 3 3" xfId="2472"/>
    <cellStyle name="40% - Accent3 3 3 2" xfId="2473"/>
    <cellStyle name="40% - Accent3 3 3 3" xfId="2474"/>
    <cellStyle name="40% - Accent3 3 3 4" xfId="2475"/>
    <cellStyle name="40% - Accent3 3 4" xfId="2476"/>
    <cellStyle name="40% - Accent3 3 5" xfId="2477"/>
    <cellStyle name="40% - Accent3 3 6" xfId="2478"/>
    <cellStyle name="40% - Accent3 4" xfId="2479"/>
    <cellStyle name="40% - Accent3 5" xfId="2480"/>
    <cellStyle name="40% - Accent3 6" xfId="2481"/>
    <cellStyle name="40% - Accent3 7" xfId="2482"/>
    <cellStyle name="40% - Accent3 7 10" xfId="2483"/>
    <cellStyle name="40% - Accent3 7 11" xfId="2484"/>
    <cellStyle name="40% - Accent3 7 12" xfId="2485"/>
    <cellStyle name="40% - Accent3 7 13" xfId="2486"/>
    <cellStyle name="40% - Accent3 7 14" xfId="2487"/>
    <cellStyle name="40% - Accent3 7 15" xfId="2488"/>
    <cellStyle name="40% - Accent3 7 16" xfId="2489"/>
    <cellStyle name="40% - Accent3 7 17" xfId="2490"/>
    <cellStyle name="40% - Accent3 7 18" xfId="2491"/>
    <cellStyle name="40% - Accent3 7 19" xfId="2492"/>
    <cellStyle name="40% - Accent3 7 2" xfId="2493"/>
    <cellStyle name="40% - Accent3 7 2 10" xfId="2494"/>
    <cellStyle name="40% - Accent3 7 2 11" xfId="2495"/>
    <cellStyle name="40% - Accent3 7 2 12" xfId="2496"/>
    <cellStyle name="40% - Accent3 7 2 13" xfId="2497"/>
    <cellStyle name="40% - Accent3 7 2 14" xfId="2498"/>
    <cellStyle name="40% - Accent3 7 2 15" xfId="2499"/>
    <cellStyle name="40% - Accent3 7 2 16" xfId="2500"/>
    <cellStyle name="40% - Accent3 7 2 17" xfId="2501"/>
    <cellStyle name="40% - Accent3 7 2 18" xfId="2502"/>
    <cellStyle name="40% - Accent3 7 2 19" xfId="2503"/>
    <cellStyle name="40% - Accent3 7 2 2" xfId="2504"/>
    <cellStyle name="40% - Accent3 7 2 2 2" xfId="2505"/>
    <cellStyle name="40% - Accent3 7 2 2 2 2" xfId="2506"/>
    <cellStyle name="40% - Accent3 7 2 2 2 2 2" xfId="2507"/>
    <cellStyle name="40% - Accent3 7 2 2 2 2 3" xfId="2508"/>
    <cellStyle name="40% - Accent3 7 2 2 2 2 4" xfId="2509"/>
    <cellStyle name="40% - Accent3 7 2 2 2 3" xfId="2510"/>
    <cellStyle name="40% - Accent3 7 2 2 2 4" xfId="2511"/>
    <cellStyle name="40% - Accent3 7 2 2 2 5" xfId="2512"/>
    <cellStyle name="40% - Accent3 7 2 2 3" xfId="2513"/>
    <cellStyle name="40% - Accent3 7 2 2 3 2" xfId="2514"/>
    <cellStyle name="40% - Accent3 7 2 2 3 2 2" xfId="2515"/>
    <cellStyle name="40% - Accent3 7 2 2 3 2 3" xfId="2516"/>
    <cellStyle name="40% - Accent3 7 2 2 3 2 4" xfId="2517"/>
    <cellStyle name="40% - Accent3 7 2 2 3 3" xfId="2518"/>
    <cellStyle name="40% - Accent3 7 2 2 3 4" xfId="2519"/>
    <cellStyle name="40% - Accent3 7 2 2 3 5" xfId="2520"/>
    <cellStyle name="40% - Accent3 7 2 20" xfId="2521"/>
    <cellStyle name="40% - Accent3 7 2 21" xfId="2522"/>
    <cellStyle name="40% - Accent3 7 2 22" xfId="2523"/>
    <cellStyle name="40% - Accent3 7 2 23" xfId="2524"/>
    <cellStyle name="40% - Accent3 7 2 24" xfId="2525"/>
    <cellStyle name="40% - Accent3 7 2 24 2" xfId="2526"/>
    <cellStyle name="40% - Accent3 7 2 24 2 2" xfId="2527"/>
    <cellStyle name="40% - Accent3 7 2 24 2 3" xfId="2528"/>
    <cellStyle name="40% - Accent3 7 2 24 2 4" xfId="2529"/>
    <cellStyle name="40% - Accent3 7 2 24 3" xfId="2530"/>
    <cellStyle name="40% - Accent3 7 2 24 4" xfId="2531"/>
    <cellStyle name="40% - Accent3 7 2 24 5" xfId="2532"/>
    <cellStyle name="40% - Accent3 7 2 25" xfId="2533"/>
    <cellStyle name="40% - Accent3 7 2 25 2" xfId="2534"/>
    <cellStyle name="40% - Accent3 7 2 25 2 2" xfId="2535"/>
    <cellStyle name="40% - Accent3 7 2 25 2 3" xfId="2536"/>
    <cellStyle name="40% - Accent3 7 2 25 2 4" xfId="2537"/>
    <cellStyle name="40% - Accent3 7 2 25 3" xfId="2538"/>
    <cellStyle name="40% - Accent3 7 2 25 4" xfId="2539"/>
    <cellStyle name="40% - Accent3 7 2 25 5" xfId="2540"/>
    <cellStyle name="40% - Accent3 7 2 26" xfId="2541"/>
    <cellStyle name="40% - Accent3 7 2 26 2" xfId="2542"/>
    <cellStyle name="40% - Accent3 7 2 26 2 2" xfId="2543"/>
    <cellStyle name="40% - Accent3 7 2 26 2 3" xfId="2544"/>
    <cellStyle name="40% - Accent3 7 2 26 2 4" xfId="2545"/>
    <cellStyle name="40% - Accent3 7 2 26 3" xfId="2546"/>
    <cellStyle name="40% - Accent3 7 2 26 4" xfId="2547"/>
    <cellStyle name="40% - Accent3 7 2 26 5" xfId="2548"/>
    <cellStyle name="40% - Accent3 7 2 27" xfId="2549"/>
    <cellStyle name="40% - Accent3 7 2 27 2" xfId="2550"/>
    <cellStyle name="40% - Accent3 7 2 27 2 2" xfId="2551"/>
    <cellStyle name="40% - Accent3 7 2 27 2 3" xfId="2552"/>
    <cellStyle name="40% - Accent3 7 2 27 2 4" xfId="2553"/>
    <cellStyle name="40% - Accent3 7 2 27 3" xfId="2554"/>
    <cellStyle name="40% - Accent3 7 2 27 4" xfId="2555"/>
    <cellStyle name="40% - Accent3 7 2 27 5" xfId="2556"/>
    <cellStyle name="40% - Accent3 7 2 3" xfId="2557"/>
    <cellStyle name="40% - Accent3 7 2 4" xfId="2558"/>
    <cellStyle name="40% - Accent3 7 2 5" xfId="2559"/>
    <cellStyle name="40% - Accent3 7 2 6" xfId="2560"/>
    <cellStyle name="40% - Accent3 7 2 7" xfId="2561"/>
    <cellStyle name="40% - Accent3 7 2 8" xfId="2562"/>
    <cellStyle name="40% - Accent3 7 2 9" xfId="2563"/>
    <cellStyle name="40% - Accent3 7 20" xfId="2564"/>
    <cellStyle name="40% - Accent3 7 21" xfId="2565"/>
    <cellStyle name="40% - Accent3 7 22" xfId="2566"/>
    <cellStyle name="40% - Accent3 7 23" xfId="2567"/>
    <cellStyle name="40% - Accent3 7 24" xfId="2568"/>
    <cellStyle name="40% - Accent3 7 25" xfId="2569"/>
    <cellStyle name="40% - Accent3 7 25 2" xfId="2570"/>
    <cellStyle name="40% - Accent3 7 25 2 2" xfId="2571"/>
    <cellStyle name="40% - Accent3 7 25 2 3" xfId="2572"/>
    <cellStyle name="40% - Accent3 7 25 2 4" xfId="2573"/>
    <cellStyle name="40% - Accent3 7 25 3" xfId="2574"/>
    <cellStyle name="40% - Accent3 7 25 4" xfId="2575"/>
    <cellStyle name="40% - Accent3 7 25 5" xfId="2576"/>
    <cellStyle name="40% - Accent3 7 26" xfId="2577"/>
    <cellStyle name="40% - Accent3 7 26 2" xfId="2578"/>
    <cellStyle name="40% - Accent3 7 26 2 2" xfId="2579"/>
    <cellStyle name="40% - Accent3 7 26 2 3" xfId="2580"/>
    <cellStyle name="40% - Accent3 7 26 2 4" xfId="2581"/>
    <cellStyle name="40% - Accent3 7 26 3" xfId="2582"/>
    <cellStyle name="40% - Accent3 7 26 4" xfId="2583"/>
    <cellStyle name="40% - Accent3 7 26 5" xfId="2584"/>
    <cellStyle name="40% - Accent3 7 27" xfId="2585"/>
    <cellStyle name="40% - Accent3 7 27 2" xfId="2586"/>
    <cellStyle name="40% - Accent3 7 27 2 2" xfId="2587"/>
    <cellStyle name="40% - Accent3 7 27 2 3" xfId="2588"/>
    <cellStyle name="40% - Accent3 7 27 2 4" xfId="2589"/>
    <cellStyle name="40% - Accent3 7 27 3" xfId="2590"/>
    <cellStyle name="40% - Accent3 7 27 4" xfId="2591"/>
    <cellStyle name="40% - Accent3 7 27 5" xfId="2592"/>
    <cellStyle name="40% - Accent3 7 28" xfId="2593"/>
    <cellStyle name="40% - Accent3 7 28 2" xfId="2594"/>
    <cellStyle name="40% - Accent3 7 28 2 2" xfId="2595"/>
    <cellStyle name="40% - Accent3 7 28 2 3" xfId="2596"/>
    <cellStyle name="40% - Accent3 7 28 2 4" xfId="2597"/>
    <cellStyle name="40% - Accent3 7 28 3" xfId="2598"/>
    <cellStyle name="40% - Accent3 7 28 4" xfId="2599"/>
    <cellStyle name="40% - Accent3 7 28 5" xfId="2600"/>
    <cellStyle name="40% - Accent3 7 3" xfId="2601"/>
    <cellStyle name="40% - Accent3 7 3 2" xfId="2602"/>
    <cellStyle name="40% - Accent3 7 3 2 2" xfId="2603"/>
    <cellStyle name="40% - Accent3 7 3 2 2 2" xfId="2604"/>
    <cellStyle name="40% - Accent3 7 3 2 2 3" xfId="2605"/>
    <cellStyle name="40% - Accent3 7 3 2 2 4" xfId="2606"/>
    <cellStyle name="40% - Accent3 7 3 2 3" xfId="2607"/>
    <cellStyle name="40% - Accent3 7 3 2 4" xfId="2608"/>
    <cellStyle name="40% - Accent3 7 3 2 5" xfId="2609"/>
    <cellStyle name="40% - Accent3 7 3 3" xfId="2610"/>
    <cellStyle name="40% - Accent3 7 3 3 2" xfId="2611"/>
    <cellStyle name="40% - Accent3 7 3 3 2 2" xfId="2612"/>
    <cellStyle name="40% - Accent3 7 3 3 2 3" xfId="2613"/>
    <cellStyle name="40% - Accent3 7 3 3 2 4" xfId="2614"/>
    <cellStyle name="40% - Accent3 7 3 3 3" xfId="2615"/>
    <cellStyle name="40% - Accent3 7 3 3 4" xfId="2616"/>
    <cellStyle name="40% - Accent3 7 3 3 5" xfId="2617"/>
    <cellStyle name="40% - Accent3 7 4" xfId="2618"/>
    <cellStyle name="40% - Accent3 7 5" xfId="2619"/>
    <cellStyle name="40% - Accent3 7 6" xfId="2620"/>
    <cellStyle name="40% - Accent3 7 7" xfId="2621"/>
    <cellStyle name="40% - Accent3 7 8" xfId="2622"/>
    <cellStyle name="40% - Accent3 7 9" xfId="2623"/>
    <cellStyle name="40% - Accent3 8" xfId="2624"/>
    <cellStyle name="40% - Accent3 8 10" xfId="2625"/>
    <cellStyle name="40% - Accent3 8 11" xfId="2626"/>
    <cellStyle name="40% - Accent3 8 12" xfId="2627"/>
    <cellStyle name="40% - Accent3 8 13" xfId="2628"/>
    <cellStyle name="40% - Accent3 8 14" xfId="2629"/>
    <cellStyle name="40% - Accent3 8 15" xfId="2630"/>
    <cellStyle name="40% - Accent3 8 16" xfId="2631"/>
    <cellStyle name="40% - Accent3 8 17" xfId="2632"/>
    <cellStyle name="40% - Accent3 8 18" xfId="2633"/>
    <cellStyle name="40% - Accent3 8 19" xfId="2634"/>
    <cellStyle name="40% - Accent3 8 2" xfId="2635"/>
    <cellStyle name="40% - Accent3 8 2 2" xfId="2636"/>
    <cellStyle name="40% - Accent3 8 2 2 2" xfId="2637"/>
    <cellStyle name="40% - Accent3 8 2 2 2 2" xfId="2638"/>
    <cellStyle name="40% - Accent3 8 2 2 2 3" xfId="2639"/>
    <cellStyle name="40% - Accent3 8 2 2 2 4" xfId="2640"/>
    <cellStyle name="40% - Accent3 8 2 2 3" xfId="2641"/>
    <cellStyle name="40% - Accent3 8 2 2 4" xfId="2642"/>
    <cellStyle name="40% - Accent3 8 2 2 5" xfId="2643"/>
    <cellStyle name="40% - Accent3 8 2 3" xfId="2644"/>
    <cellStyle name="40% - Accent3 8 2 3 2" xfId="2645"/>
    <cellStyle name="40% - Accent3 8 2 3 2 2" xfId="2646"/>
    <cellStyle name="40% - Accent3 8 2 3 2 3" xfId="2647"/>
    <cellStyle name="40% - Accent3 8 2 3 2 4" xfId="2648"/>
    <cellStyle name="40% - Accent3 8 2 3 3" xfId="2649"/>
    <cellStyle name="40% - Accent3 8 2 3 4" xfId="2650"/>
    <cellStyle name="40% - Accent3 8 2 3 5" xfId="2651"/>
    <cellStyle name="40% - Accent3 8 20" xfId="2652"/>
    <cellStyle name="40% - Accent3 8 21" xfId="2653"/>
    <cellStyle name="40% - Accent3 8 22" xfId="2654"/>
    <cellStyle name="40% - Accent3 8 23" xfId="2655"/>
    <cellStyle name="40% - Accent3 8 24" xfId="2656"/>
    <cellStyle name="40% - Accent3 8 24 2" xfId="2657"/>
    <cellStyle name="40% - Accent3 8 24 2 2" xfId="2658"/>
    <cellStyle name="40% - Accent3 8 24 2 3" xfId="2659"/>
    <cellStyle name="40% - Accent3 8 24 2 4" xfId="2660"/>
    <cellStyle name="40% - Accent3 8 24 3" xfId="2661"/>
    <cellStyle name="40% - Accent3 8 24 4" xfId="2662"/>
    <cellStyle name="40% - Accent3 8 24 5" xfId="2663"/>
    <cellStyle name="40% - Accent3 8 25" xfId="2664"/>
    <cellStyle name="40% - Accent3 8 25 2" xfId="2665"/>
    <cellStyle name="40% - Accent3 8 25 2 2" xfId="2666"/>
    <cellStyle name="40% - Accent3 8 25 2 3" xfId="2667"/>
    <cellStyle name="40% - Accent3 8 25 2 4" xfId="2668"/>
    <cellStyle name="40% - Accent3 8 25 3" xfId="2669"/>
    <cellStyle name="40% - Accent3 8 25 4" xfId="2670"/>
    <cellStyle name="40% - Accent3 8 25 5" xfId="2671"/>
    <cellStyle name="40% - Accent3 8 26" xfId="2672"/>
    <cellStyle name="40% - Accent3 8 26 2" xfId="2673"/>
    <cellStyle name="40% - Accent3 8 26 2 2" xfId="2674"/>
    <cellStyle name="40% - Accent3 8 26 2 3" xfId="2675"/>
    <cellStyle name="40% - Accent3 8 26 2 4" xfId="2676"/>
    <cellStyle name="40% - Accent3 8 26 3" xfId="2677"/>
    <cellStyle name="40% - Accent3 8 26 4" xfId="2678"/>
    <cellStyle name="40% - Accent3 8 26 5" xfId="2679"/>
    <cellStyle name="40% - Accent3 8 27" xfId="2680"/>
    <cellStyle name="40% - Accent3 8 27 2" xfId="2681"/>
    <cellStyle name="40% - Accent3 8 27 2 2" xfId="2682"/>
    <cellStyle name="40% - Accent3 8 27 2 3" xfId="2683"/>
    <cellStyle name="40% - Accent3 8 27 2 4" xfId="2684"/>
    <cellStyle name="40% - Accent3 8 27 3" xfId="2685"/>
    <cellStyle name="40% - Accent3 8 27 4" xfId="2686"/>
    <cellStyle name="40% - Accent3 8 27 5" xfId="2687"/>
    <cellStyle name="40% - Accent3 8 3" xfId="2688"/>
    <cellStyle name="40% - Accent3 8 4" xfId="2689"/>
    <cellStyle name="40% - Accent3 8 5" xfId="2690"/>
    <cellStyle name="40% - Accent3 8 6" xfId="2691"/>
    <cellStyle name="40% - Accent3 8 7" xfId="2692"/>
    <cellStyle name="40% - Accent3 8 8" xfId="2693"/>
    <cellStyle name="40% - Accent3 8 9" xfId="2694"/>
    <cellStyle name="40% - Accent3 9" xfId="2695"/>
    <cellStyle name="40% - Accent3 9 2" xfId="2696"/>
    <cellStyle name="40% - Accent3 9 3" xfId="2697"/>
    <cellStyle name="40% - Accent3 9 4" xfId="2698"/>
    <cellStyle name="40% - Accent3 9 5" xfId="2699"/>
    <cellStyle name="40% - Accent4 10" xfId="2700"/>
    <cellStyle name="40% - Accent4 11" xfId="2701"/>
    <cellStyle name="40% - Accent4 12" xfId="2702"/>
    <cellStyle name="40% - Accent4 12 2" xfId="2703"/>
    <cellStyle name="40% - Accent4 12 3" xfId="2704"/>
    <cellStyle name="40% - Accent4 12 4" xfId="2705"/>
    <cellStyle name="40% - Accent4 13" xfId="2706"/>
    <cellStyle name="40% - Accent4 13 2" xfId="2707"/>
    <cellStyle name="40% - Accent4 13 3" xfId="2708"/>
    <cellStyle name="40% - Accent4 13 4" xfId="2709"/>
    <cellStyle name="40% - Accent4 14" xfId="2710"/>
    <cellStyle name="40% - Accent4 15" xfId="2711"/>
    <cellStyle name="40% - Accent4 2" xfId="2712"/>
    <cellStyle name="40% - Accent4 2 10" xfId="2713"/>
    <cellStyle name="40% - Accent4 2 11" xfId="2714"/>
    <cellStyle name="40% - Accent4 2 12" xfId="2715"/>
    <cellStyle name="40% - Accent4 2 13" xfId="2716"/>
    <cellStyle name="40% - Accent4 2 14" xfId="2717"/>
    <cellStyle name="40% - Accent4 2 15" xfId="2718"/>
    <cellStyle name="40% - Accent4 2 16" xfId="2719"/>
    <cellStyle name="40% - Accent4 2 17" xfId="2720"/>
    <cellStyle name="40% - Accent4 2 18" xfId="2721"/>
    <cellStyle name="40% - Accent4 2 19" xfId="2722"/>
    <cellStyle name="40% - Accent4 2 2" xfId="2723"/>
    <cellStyle name="40% - Accent4 2 2 2" xfId="2724"/>
    <cellStyle name="40% - Accent4 2 2 3" xfId="2725"/>
    <cellStyle name="40% - Accent4 2 2 3 2" xfId="2726"/>
    <cellStyle name="40% - Accent4 2 2 3 3" xfId="2727"/>
    <cellStyle name="40% - Accent4 2 2 3 4" xfId="2728"/>
    <cellStyle name="40% - Accent4 2 2 4" xfId="2729"/>
    <cellStyle name="40% - Accent4 2 2 5" xfId="2730"/>
    <cellStyle name="40% - Accent4 2 2 6" xfId="2731"/>
    <cellStyle name="40% - Accent4 2 20" xfId="2732"/>
    <cellStyle name="40% - Accent4 2 21" xfId="2733"/>
    <cellStyle name="40% - Accent4 2 22" xfId="2734"/>
    <cellStyle name="40% - Accent4 2 23" xfId="2735"/>
    <cellStyle name="40% - Accent4 2 24" xfId="2736"/>
    <cellStyle name="40% - Accent4 2 25" xfId="2737"/>
    <cellStyle name="40% - Accent4 2 26" xfId="2738"/>
    <cellStyle name="40% - Accent4 2 27" xfId="2739"/>
    <cellStyle name="40% - Accent4 2 28" xfId="2740"/>
    <cellStyle name="40% - Accent4 2 29" xfId="2741"/>
    <cellStyle name="40% - Accent4 2 3" xfId="2742"/>
    <cellStyle name="40% - Accent4 2 30" xfId="2743"/>
    <cellStyle name="40% - Accent4 2 31" xfId="2744"/>
    <cellStyle name="40% - Accent4 2 32" xfId="2745"/>
    <cellStyle name="40% - Accent4 2 33" xfId="2746"/>
    <cellStyle name="40% - Accent4 2 34" xfId="2747"/>
    <cellStyle name="40% - Accent4 2 34 2" xfId="2748"/>
    <cellStyle name="40% - Accent4 2 34 3" xfId="2749"/>
    <cellStyle name="40% - Accent4 2 34 4" xfId="2750"/>
    <cellStyle name="40% - Accent4 2 35" xfId="2751"/>
    <cellStyle name="40% - Accent4 2 36" xfId="2752"/>
    <cellStyle name="40% - Accent4 2 37" xfId="2753"/>
    <cellStyle name="40% - Accent4 2 4" xfId="2754"/>
    <cellStyle name="40% - Accent4 2 5" xfId="2755"/>
    <cellStyle name="40% - Accent4 2 6" xfId="2756"/>
    <cellStyle name="40% - Accent4 2 6 2" xfId="2757"/>
    <cellStyle name="40% - Accent4 2 7" xfId="2758"/>
    <cellStyle name="40% - Accent4 2 8" xfId="2759"/>
    <cellStyle name="40% - Accent4 2 9" xfId="2760"/>
    <cellStyle name="40% - Accent4 3" xfId="2761"/>
    <cellStyle name="40% - Accent4 3 2" xfId="2762"/>
    <cellStyle name="40% - Accent4 3 3" xfId="2763"/>
    <cellStyle name="40% - Accent4 3 3 2" xfId="2764"/>
    <cellStyle name="40% - Accent4 3 3 3" xfId="2765"/>
    <cellStyle name="40% - Accent4 3 3 4" xfId="2766"/>
    <cellStyle name="40% - Accent4 3 4" xfId="2767"/>
    <cellStyle name="40% - Accent4 3 5" xfId="2768"/>
    <cellStyle name="40% - Accent4 3 6" xfId="2769"/>
    <cellStyle name="40% - Accent4 4" xfId="2770"/>
    <cellStyle name="40% - Accent4 5" xfId="2771"/>
    <cellStyle name="40% - Accent4 6" xfId="2772"/>
    <cellStyle name="40% - Accent4 7" xfId="2773"/>
    <cellStyle name="40% - Accent4 7 10" xfId="2774"/>
    <cellStyle name="40% - Accent4 7 11" xfId="2775"/>
    <cellStyle name="40% - Accent4 7 12" xfId="2776"/>
    <cellStyle name="40% - Accent4 7 13" xfId="2777"/>
    <cellStyle name="40% - Accent4 7 14" xfId="2778"/>
    <cellStyle name="40% - Accent4 7 15" xfId="2779"/>
    <cellStyle name="40% - Accent4 7 16" xfId="2780"/>
    <cellStyle name="40% - Accent4 7 17" xfId="2781"/>
    <cellStyle name="40% - Accent4 7 18" xfId="2782"/>
    <cellStyle name="40% - Accent4 7 19" xfId="2783"/>
    <cellStyle name="40% - Accent4 7 2" xfId="2784"/>
    <cellStyle name="40% - Accent4 7 2 10" xfId="2785"/>
    <cellStyle name="40% - Accent4 7 2 11" xfId="2786"/>
    <cellStyle name="40% - Accent4 7 2 12" xfId="2787"/>
    <cellStyle name="40% - Accent4 7 2 13" xfId="2788"/>
    <cellStyle name="40% - Accent4 7 2 14" xfId="2789"/>
    <cellStyle name="40% - Accent4 7 2 15" xfId="2790"/>
    <cellStyle name="40% - Accent4 7 2 16" xfId="2791"/>
    <cellStyle name="40% - Accent4 7 2 17" xfId="2792"/>
    <cellStyle name="40% - Accent4 7 2 18" xfId="2793"/>
    <cellStyle name="40% - Accent4 7 2 19" xfId="2794"/>
    <cellStyle name="40% - Accent4 7 2 2" xfId="2795"/>
    <cellStyle name="40% - Accent4 7 2 2 2" xfId="2796"/>
    <cellStyle name="40% - Accent4 7 2 2 2 2" xfId="2797"/>
    <cellStyle name="40% - Accent4 7 2 2 2 2 2" xfId="2798"/>
    <cellStyle name="40% - Accent4 7 2 2 2 2 3" xfId="2799"/>
    <cellStyle name="40% - Accent4 7 2 2 2 2 4" xfId="2800"/>
    <cellStyle name="40% - Accent4 7 2 2 2 3" xfId="2801"/>
    <cellStyle name="40% - Accent4 7 2 2 2 4" xfId="2802"/>
    <cellStyle name="40% - Accent4 7 2 2 2 5" xfId="2803"/>
    <cellStyle name="40% - Accent4 7 2 2 3" xfId="2804"/>
    <cellStyle name="40% - Accent4 7 2 2 3 2" xfId="2805"/>
    <cellStyle name="40% - Accent4 7 2 2 3 2 2" xfId="2806"/>
    <cellStyle name="40% - Accent4 7 2 2 3 2 3" xfId="2807"/>
    <cellStyle name="40% - Accent4 7 2 2 3 2 4" xfId="2808"/>
    <cellStyle name="40% - Accent4 7 2 2 3 3" xfId="2809"/>
    <cellStyle name="40% - Accent4 7 2 2 3 4" xfId="2810"/>
    <cellStyle name="40% - Accent4 7 2 2 3 5" xfId="2811"/>
    <cellStyle name="40% - Accent4 7 2 20" xfId="2812"/>
    <cellStyle name="40% - Accent4 7 2 21" xfId="2813"/>
    <cellStyle name="40% - Accent4 7 2 22" xfId="2814"/>
    <cellStyle name="40% - Accent4 7 2 23" xfId="2815"/>
    <cellStyle name="40% - Accent4 7 2 24" xfId="2816"/>
    <cellStyle name="40% - Accent4 7 2 24 2" xfId="2817"/>
    <cellStyle name="40% - Accent4 7 2 24 2 2" xfId="2818"/>
    <cellStyle name="40% - Accent4 7 2 24 2 3" xfId="2819"/>
    <cellStyle name="40% - Accent4 7 2 24 2 4" xfId="2820"/>
    <cellStyle name="40% - Accent4 7 2 24 3" xfId="2821"/>
    <cellStyle name="40% - Accent4 7 2 24 4" xfId="2822"/>
    <cellStyle name="40% - Accent4 7 2 24 5" xfId="2823"/>
    <cellStyle name="40% - Accent4 7 2 25" xfId="2824"/>
    <cellStyle name="40% - Accent4 7 2 25 2" xfId="2825"/>
    <cellStyle name="40% - Accent4 7 2 25 2 2" xfId="2826"/>
    <cellStyle name="40% - Accent4 7 2 25 2 3" xfId="2827"/>
    <cellStyle name="40% - Accent4 7 2 25 2 4" xfId="2828"/>
    <cellStyle name="40% - Accent4 7 2 25 3" xfId="2829"/>
    <cellStyle name="40% - Accent4 7 2 25 4" xfId="2830"/>
    <cellStyle name="40% - Accent4 7 2 25 5" xfId="2831"/>
    <cellStyle name="40% - Accent4 7 2 26" xfId="2832"/>
    <cellStyle name="40% - Accent4 7 2 26 2" xfId="2833"/>
    <cellStyle name="40% - Accent4 7 2 26 2 2" xfId="2834"/>
    <cellStyle name="40% - Accent4 7 2 26 2 3" xfId="2835"/>
    <cellStyle name="40% - Accent4 7 2 26 2 4" xfId="2836"/>
    <cellStyle name="40% - Accent4 7 2 26 3" xfId="2837"/>
    <cellStyle name="40% - Accent4 7 2 26 4" xfId="2838"/>
    <cellStyle name="40% - Accent4 7 2 26 5" xfId="2839"/>
    <cellStyle name="40% - Accent4 7 2 27" xfId="2840"/>
    <cellStyle name="40% - Accent4 7 2 27 2" xfId="2841"/>
    <cellStyle name="40% - Accent4 7 2 27 2 2" xfId="2842"/>
    <cellStyle name="40% - Accent4 7 2 27 2 3" xfId="2843"/>
    <cellStyle name="40% - Accent4 7 2 27 2 4" xfId="2844"/>
    <cellStyle name="40% - Accent4 7 2 27 3" xfId="2845"/>
    <cellStyle name="40% - Accent4 7 2 27 4" xfId="2846"/>
    <cellStyle name="40% - Accent4 7 2 27 5" xfId="2847"/>
    <cellStyle name="40% - Accent4 7 2 3" xfId="2848"/>
    <cellStyle name="40% - Accent4 7 2 4" xfId="2849"/>
    <cellStyle name="40% - Accent4 7 2 5" xfId="2850"/>
    <cellStyle name="40% - Accent4 7 2 6" xfId="2851"/>
    <cellStyle name="40% - Accent4 7 2 7" xfId="2852"/>
    <cellStyle name="40% - Accent4 7 2 8" xfId="2853"/>
    <cellStyle name="40% - Accent4 7 2 9" xfId="2854"/>
    <cellStyle name="40% - Accent4 7 20" xfId="2855"/>
    <cellStyle name="40% - Accent4 7 21" xfId="2856"/>
    <cellStyle name="40% - Accent4 7 22" xfId="2857"/>
    <cellStyle name="40% - Accent4 7 23" xfId="2858"/>
    <cellStyle name="40% - Accent4 7 24" xfId="2859"/>
    <cellStyle name="40% - Accent4 7 25" xfId="2860"/>
    <cellStyle name="40% - Accent4 7 25 2" xfId="2861"/>
    <cellStyle name="40% - Accent4 7 25 2 2" xfId="2862"/>
    <cellStyle name="40% - Accent4 7 25 2 3" xfId="2863"/>
    <cellStyle name="40% - Accent4 7 25 2 4" xfId="2864"/>
    <cellStyle name="40% - Accent4 7 25 3" xfId="2865"/>
    <cellStyle name="40% - Accent4 7 25 4" xfId="2866"/>
    <cellStyle name="40% - Accent4 7 25 5" xfId="2867"/>
    <cellStyle name="40% - Accent4 7 26" xfId="2868"/>
    <cellStyle name="40% - Accent4 7 26 2" xfId="2869"/>
    <cellStyle name="40% - Accent4 7 26 2 2" xfId="2870"/>
    <cellStyle name="40% - Accent4 7 26 2 3" xfId="2871"/>
    <cellStyle name="40% - Accent4 7 26 2 4" xfId="2872"/>
    <cellStyle name="40% - Accent4 7 26 3" xfId="2873"/>
    <cellStyle name="40% - Accent4 7 26 4" xfId="2874"/>
    <cellStyle name="40% - Accent4 7 26 5" xfId="2875"/>
    <cellStyle name="40% - Accent4 7 27" xfId="2876"/>
    <cellStyle name="40% - Accent4 7 27 2" xfId="2877"/>
    <cellStyle name="40% - Accent4 7 27 2 2" xfId="2878"/>
    <cellStyle name="40% - Accent4 7 27 2 3" xfId="2879"/>
    <cellStyle name="40% - Accent4 7 27 2 4" xfId="2880"/>
    <cellStyle name="40% - Accent4 7 27 3" xfId="2881"/>
    <cellStyle name="40% - Accent4 7 27 4" xfId="2882"/>
    <cellStyle name="40% - Accent4 7 27 5" xfId="2883"/>
    <cellStyle name="40% - Accent4 7 28" xfId="2884"/>
    <cellStyle name="40% - Accent4 7 28 2" xfId="2885"/>
    <cellStyle name="40% - Accent4 7 28 2 2" xfId="2886"/>
    <cellStyle name="40% - Accent4 7 28 2 3" xfId="2887"/>
    <cellStyle name="40% - Accent4 7 28 2 4" xfId="2888"/>
    <cellStyle name="40% - Accent4 7 28 3" xfId="2889"/>
    <cellStyle name="40% - Accent4 7 28 4" xfId="2890"/>
    <cellStyle name="40% - Accent4 7 28 5" xfId="2891"/>
    <cellStyle name="40% - Accent4 7 3" xfId="2892"/>
    <cellStyle name="40% - Accent4 7 3 2" xfId="2893"/>
    <cellStyle name="40% - Accent4 7 3 2 2" xfId="2894"/>
    <cellStyle name="40% - Accent4 7 3 2 2 2" xfId="2895"/>
    <cellStyle name="40% - Accent4 7 3 2 2 3" xfId="2896"/>
    <cellStyle name="40% - Accent4 7 3 2 2 4" xfId="2897"/>
    <cellStyle name="40% - Accent4 7 3 2 3" xfId="2898"/>
    <cellStyle name="40% - Accent4 7 3 2 4" xfId="2899"/>
    <cellStyle name="40% - Accent4 7 3 2 5" xfId="2900"/>
    <cellStyle name="40% - Accent4 7 3 3" xfId="2901"/>
    <cellStyle name="40% - Accent4 7 3 3 2" xfId="2902"/>
    <cellStyle name="40% - Accent4 7 3 3 2 2" xfId="2903"/>
    <cellStyle name="40% - Accent4 7 3 3 2 3" xfId="2904"/>
    <cellStyle name="40% - Accent4 7 3 3 2 4" xfId="2905"/>
    <cellStyle name="40% - Accent4 7 3 3 3" xfId="2906"/>
    <cellStyle name="40% - Accent4 7 3 3 4" xfId="2907"/>
    <cellStyle name="40% - Accent4 7 3 3 5" xfId="2908"/>
    <cellStyle name="40% - Accent4 7 4" xfId="2909"/>
    <cellStyle name="40% - Accent4 7 5" xfId="2910"/>
    <cellStyle name="40% - Accent4 7 6" xfId="2911"/>
    <cellStyle name="40% - Accent4 7 7" xfId="2912"/>
    <cellStyle name="40% - Accent4 7 8" xfId="2913"/>
    <cellStyle name="40% - Accent4 7 9" xfId="2914"/>
    <cellStyle name="40% - Accent4 8" xfId="2915"/>
    <cellStyle name="40% - Accent4 8 10" xfId="2916"/>
    <cellStyle name="40% - Accent4 8 11" xfId="2917"/>
    <cellStyle name="40% - Accent4 8 12" xfId="2918"/>
    <cellStyle name="40% - Accent4 8 13" xfId="2919"/>
    <cellStyle name="40% - Accent4 8 14" xfId="2920"/>
    <cellStyle name="40% - Accent4 8 15" xfId="2921"/>
    <cellStyle name="40% - Accent4 8 16" xfId="2922"/>
    <cellStyle name="40% - Accent4 8 17" xfId="2923"/>
    <cellStyle name="40% - Accent4 8 18" xfId="2924"/>
    <cellStyle name="40% - Accent4 8 19" xfId="2925"/>
    <cellStyle name="40% - Accent4 8 2" xfId="2926"/>
    <cellStyle name="40% - Accent4 8 2 2" xfId="2927"/>
    <cellStyle name="40% - Accent4 8 2 2 2" xfId="2928"/>
    <cellStyle name="40% - Accent4 8 2 2 2 2" xfId="2929"/>
    <cellStyle name="40% - Accent4 8 2 2 2 3" xfId="2930"/>
    <cellStyle name="40% - Accent4 8 2 2 2 4" xfId="2931"/>
    <cellStyle name="40% - Accent4 8 2 2 3" xfId="2932"/>
    <cellStyle name="40% - Accent4 8 2 2 4" xfId="2933"/>
    <cellStyle name="40% - Accent4 8 2 2 5" xfId="2934"/>
    <cellStyle name="40% - Accent4 8 2 3" xfId="2935"/>
    <cellStyle name="40% - Accent4 8 2 3 2" xfId="2936"/>
    <cellStyle name="40% - Accent4 8 2 3 2 2" xfId="2937"/>
    <cellStyle name="40% - Accent4 8 2 3 2 3" xfId="2938"/>
    <cellStyle name="40% - Accent4 8 2 3 2 4" xfId="2939"/>
    <cellStyle name="40% - Accent4 8 2 3 3" xfId="2940"/>
    <cellStyle name="40% - Accent4 8 2 3 4" xfId="2941"/>
    <cellStyle name="40% - Accent4 8 2 3 5" xfId="2942"/>
    <cellStyle name="40% - Accent4 8 20" xfId="2943"/>
    <cellStyle name="40% - Accent4 8 21" xfId="2944"/>
    <cellStyle name="40% - Accent4 8 22" xfId="2945"/>
    <cellStyle name="40% - Accent4 8 23" xfId="2946"/>
    <cellStyle name="40% - Accent4 8 24" xfId="2947"/>
    <cellStyle name="40% - Accent4 8 24 2" xfId="2948"/>
    <cellStyle name="40% - Accent4 8 24 2 2" xfId="2949"/>
    <cellStyle name="40% - Accent4 8 24 2 3" xfId="2950"/>
    <cellStyle name="40% - Accent4 8 24 2 4" xfId="2951"/>
    <cellStyle name="40% - Accent4 8 24 3" xfId="2952"/>
    <cellStyle name="40% - Accent4 8 24 4" xfId="2953"/>
    <cellStyle name="40% - Accent4 8 24 5" xfId="2954"/>
    <cellStyle name="40% - Accent4 8 25" xfId="2955"/>
    <cellStyle name="40% - Accent4 8 25 2" xfId="2956"/>
    <cellStyle name="40% - Accent4 8 25 2 2" xfId="2957"/>
    <cellStyle name="40% - Accent4 8 25 2 3" xfId="2958"/>
    <cellStyle name="40% - Accent4 8 25 2 4" xfId="2959"/>
    <cellStyle name="40% - Accent4 8 25 3" xfId="2960"/>
    <cellStyle name="40% - Accent4 8 25 4" xfId="2961"/>
    <cellStyle name="40% - Accent4 8 25 5" xfId="2962"/>
    <cellStyle name="40% - Accent4 8 26" xfId="2963"/>
    <cellStyle name="40% - Accent4 8 26 2" xfId="2964"/>
    <cellStyle name="40% - Accent4 8 26 2 2" xfId="2965"/>
    <cellStyle name="40% - Accent4 8 26 2 3" xfId="2966"/>
    <cellStyle name="40% - Accent4 8 26 2 4" xfId="2967"/>
    <cellStyle name="40% - Accent4 8 26 3" xfId="2968"/>
    <cellStyle name="40% - Accent4 8 26 4" xfId="2969"/>
    <cellStyle name="40% - Accent4 8 26 5" xfId="2970"/>
    <cellStyle name="40% - Accent4 8 27" xfId="2971"/>
    <cellStyle name="40% - Accent4 8 27 2" xfId="2972"/>
    <cellStyle name="40% - Accent4 8 27 2 2" xfId="2973"/>
    <cellStyle name="40% - Accent4 8 27 2 3" xfId="2974"/>
    <cellStyle name="40% - Accent4 8 27 2 4" xfId="2975"/>
    <cellStyle name="40% - Accent4 8 27 3" xfId="2976"/>
    <cellStyle name="40% - Accent4 8 27 4" xfId="2977"/>
    <cellStyle name="40% - Accent4 8 27 5" xfId="2978"/>
    <cellStyle name="40% - Accent4 8 3" xfId="2979"/>
    <cellStyle name="40% - Accent4 8 4" xfId="2980"/>
    <cellStyle name="40% - Accent4 8 5" xfId="2981"/>
    <cellStyle name="40% - Accent4 8 6" xfId="2982"/>
    <cellStyle name="40% - Accent4 8 7" xfId="2983"/>
    <cellStyle name="40% - Accent4 8 8" xfId="2984"/>
    <cellStyle name="40% - Accent4 8 9" xfId="2985"/>
    <cellStyle name="40% - Accent4 9" xfId="2986"/>
    <cellStyle name="40% - Accent4 9 2" xfId="2987"/>
    <cellStyle name="40% - Accent4 9 3" xfId="2988"/>
    <cellStyle name="40% - Accent4 9 4" xfId="2989"/>
    <cellStyle name="40% - Accent4 9 5" xfId="2990"/>
    <cellStyle name="40% - Accent5 10" xfId="2991"/>
    <cellStyle name="40% - Accent5 11" xfId="2992"/>
    <cellStyle name="40% - Accent5 12" xfId="2993"/>
    <cellStyle name="40% - Accent5 12 2" xfId="2994"/>
    <cellStyle name="40% - Accent5 12 3" xfId="2995"/>
    <cellStyle name="40% - Accent5 12 4" xfId="2996"/>
    <cellStyle name="40% - Accent5 13" xfId="2997"/>
    <cellStyle name="40% - Accent5 13 2" xfId="2998"/>
    <cellStyle name="40% - Accent5 13 3" xfId="2999"/>
    <cellStyle name="40% - Accent5 13 4" xfId="3000"/>
    <cellStyle name="40% - Accent5 14" xfId="3001"/>
    <cellStyle name="40% - Accent5 15" xfId="3002"/>
    <cellStyle name="40% - Accent5 2" xfId="3003"/>
    <cellStyle name="40% - Accent5 2 10" xfId="3004"/>
    <cellStyle name="40% - Accent5 2 11" xfId="3005"/>
    <cellStyle name="40% - Accent5 2 12" xfId="3006"/>
    <cellStyle name="40% - Accent5 2 13" xfId="3007"/>
    <cellStyle name="40% - Accent5 2 14" xfId="3008"/>
    <cellStyle name="40% - Accent5 2 15" xfId="3009"/>
    <cellStyle name="40% - Accent5 2 16" xfId="3010"/>
    <cellStyle name="40% - Accent5 2 17" xfId="3011"/>
    <cellStyle name="40% - Accent5 2 18" xfId="3012"/>
    <cellStyle name="40% - Accent5 2 19" xfId="3013"/>
    <cellStyle name="40% - Accent5 2 2" xfId="3014"/>
    <cellStyle name="40% - Accent5 2 2 2" xfId="3015"/>
    <cellStyle name="40% - Accent5 2 2 3" xfId="3016"/>
    <cellStyle name="40% - Accent5 2 2 3 2" xfId="3017"/>
    <cellStyle name="40% - Accent5 2 2 3 3" xfId="3018"/>
    <cellStyle name="40% - Accent5 2 2 3 4" xfId="3019"/>
    <cellStyle name="40% - Accent5 2 2 4" xfId="3020"/>
    <cellStyle name="40% - Accent5 2 2 5" xfId="3021"/>
    <cellStyle name="40% - Accent5 2 2 6" xfId="3022"/>
    <cellStyle name="40% - Accent5 2 20" xfId="3023"/>
    <cellStyle name="40% - Accent5 2 21" xfId="3024"/>
    <cellStyle name="40% - Accent5 2 22" xfId="3025"/>
    <cellStyle name="40% - Accent5 2 23" xfId="3026"/>
    <cellStyle name="40% - Accent5 2 24" xfId="3027"/>
    <cellStyle name="40% - Accent5 2 25" xfId="3028"/>
    <cellStyle name="40% - Accent5 2 26" xfId="3029"/>
    <cellStyle name="40% - Accent5 2 27" xfId="3030"/>
    <cellStyle name="40% - Accent5 2 28" xfId="3031"/>
    <cellStyle name="40% - Accent5 2 29" xfId="3032"/>
    <cellStyle name="40% - Accent5 2 3" xfId="3033"/>
    <cellStyle name="40% - Accent5 2 30" xfId="3034"/>
    <cellStyle name="40% - Accent5 2 31" xfId="3035"/>
    <cellStyle name="40% - Accent5 2 32" xfId="3036"/>
    <cellStyle name="40% - Accent5 2 33" xfId="3037"/>
    <cellStyle name="40% - Accent5 2 34" xfId="3038"/>
    <cellStyle name="40% - Accent5 2 34 2" xfId="3039"/>
    <cellStyle name="40% - Accent5 2 34 3" xfId="3040"/>
    <cellStyle name="40% - Accent5 2 34 4" xfId="3041"/>
    <cellStyle name="40% - Accent5 2 35" xfId="3042"/>
    <cellStyle name="40% - Accent5 2 36" xfId="3043"/>
    <cellStyle name="40% - Accent5 2 37" xfId="3044"/>
    <cellStyle name="40% - Accent5 2 4" xfId="3045"/>
    <cellStyle name="40% - Accent5 2 5" xfId="3046"/>
    <cellStyle name="40% - Accent5 2 6" xfId="3047"/>
    <cellStyle name="40% - Accent5 2 6 10" xfId="3048"/>
    <cellStyle name="40% - Accent5 2 6 11" xfId="3049"/>
    <cellStyle name="40% - Accent5 2 6 12" xfId="3050"/>
    <cellStyle name="40% - Accent5 2 6 13" xfId="3051"/>
    <cellStyle name="40% - Accent5 2 6 14" xfId="3052"/>
    <cellStyle name="40% - Accent5 2 6 15" xfId="3053"/>
    <cellStyle name="40% - Accent5 2 6 16" xfId="3054"/>
    <cellStyle name="40% - Accent5 2 6 17" xfId="3055"/>
    <cellStyle name="40% - Accent5 2 6 18" xfId="3056"/>
    <cellStyle name="40% - Accent5 2 6 19" xfId="3057"/>
    <cellStyle name="40% - Accent5 2 6 2" xfId="3058"/>
    <cellStyle name="40% - Accent5 2 6 20" xfId="3059"/>
    <cellStyle name="40% - Accent5 2 6 21" xfId="3060"/>
    <cellStyle name="40% - Accent5 2 6 22" xfId="3061"/>
    <cellStyle name="40% - Accent5 2 6 23" xfId="3062"/>
    <cellStyle name="40% - Accent5 2 6 24" xfId="3063"/>
    <cellStyle name="40% - Accent5 2 6 25" xfId="3064"/>
    <cellStyle name="40% - Accent5 2 6 26" xfId="3065"/>
    <cellStyle name="40% - Accent5 2 6 27" xfId="3066"/>
    <cellStyle name="40% - Accent5 2 6 3" xfId="3067"/>
    <cellStyle name="40% - Accent5 2 6 4" xfId="3068"/>
    <cellStyle name="40% - Accent5 2 6 5" xfId="3069"/>
    <cellStyle name="40% - Accent5 2 6 6" xfId="3070"/>
    <cellStyle name="40% - Accent5 2 6 7" xfId="3071"/>
    <cellStyle name="40% - Accent5 2 6 8" xfId="3072"/>
    <cellStyle name="40% - Accent5 2 6 9" xfId="3073"/>
    <cellStyle name="40% - Accent5 2 7" xfId="3074"/>
    <cellStyle name="40% - Accent5 2 8" xfId="3075"/>
    <cellStyle name="40% - Accent5 2 9" xfId="3076"/>
    <cellStyle name="40% - Accent5 3" xfId="3077"/>
    <cellStyle name="40% - Accent5 3 2" xfId="3078"/>
    <cellStyle name="40% - Accent5 3 3" xfId="3079"/>
    <cellStyle name="40% - Accent5 3 3 2" xfId="3080"/>
    <cellStyle name="40% - Accent5 3 3 3" xfId="3081"/>
    <cellStyle name="40% - Accent5 3 3 4" xfId="3082"/>
    <cellStyle name="40% - Accent5 3 4" xfId="3083"/>
    <cellStyle name="40% - Accent5 3 5" xfId="3084"/>
    <cellStyle name="40% - Accent5 3 6" xfId="3085"/>
    <cellStyle name="40% - Accent5 4" xfId="3086"/>
    <cellStyle name="40% - Accent5 5" xfId="3087"/>
    <cellStyle name="40% - Accent5 6" xfId="3088"/>
    <cellStyle name="40% - Accent5 7" xfId="3089"/>
    <cellStyle name="40% - Accent5 7 10" xfId="3090"/>
    <cellStyle name="40% - Accent5 7 11" xfId="3091"/>
    <cellStyle name="40% - Accent5 7 12" xfId="3092"/>
    <cellStyle name="40% - Accent5 7 13" xfId="3093"/>
    <cellStyle name="40% - Accent5 7 14" xfId="3094"/>
    <cellStyle name="40% - Accent5 7 15" xfId="3095"/>
    <cellStyle name="40% - Accent5 7 16" xfId="3096"/>
    <cellStyle name="40% - Accent5 7 17" xfId="3097"/>
    <cellStyle name="40% - Accent5 7 18" xfId="3098"/>
    <cellStyle name="40% - Accent5 7 19" xfId="3099"/>
    <cellStyle name="40% - Accent5 7 2" xfId="3100"/>
    <cellStyle name="40% - Accent5 7 2 10" xfId="3101"/>
    <cellStyle name="40% - Accent5 7 2 11" xfId="3102"/>
    <cellStyle name="40% - Accent5 7 2 12" xfId="3103"/>
    <cellStyle name="40% - Accent5 7 2 13" xfId="3104"/>
    <cellStyle name="40% - Accent5 7 2 14" xfId="3105"/>
    <cellStyle name="40% - Accent5 7 2 15" xfId="3106"/>
    <cellStyle name="40% - Accent5 7 2 16" xfId="3107"/>
    <cellStyle name="40% - Accent5 7 2 17" xfId="3108"/>
    <cellStyle name="40% - Accent5 7 2 18" xfId="3109"/>
    <cellStyle name="40% - Accent5 7 2 19" xfId="3110"/>
    <cellStyle name="40% - Accent5 7 2 2" xfId="3111"/>
    <cellStyle name="40% - Accent5 7 2 2 2" xfId="3112"/>
    <cellStyle name="40% - Accent5 7 2 2 2 2" xfId="3113"/>
    <cellStyle name="40% - Accent5 7 2 2 2 2 2" xfId="3114"/>
    <cellStyle name="40% - Accent5 7 2 2 2 2 3" xfId="3115"/>
    <cellStyle name="40% - Accent5 7 2 2 2 2 4" xfId="3116"/>
    <cellStyle name="40% - Accent5 7 2 2 2 3" xfId="3117"/>
    <cellStyle name="40% - Accent5 7 2 2 2 4" xfId="3118"/>
    <cellStyle name="40% - Accent5 7 2 2 2 5" xfId="3119"/>
    <cellStyle name="40% - Accent5 7 2 2 3" xfId="3120"/>
    <cellStyle name="40% - Accent5 7 2 2 3 2" xfId="3121"/>
    <cellStyle name="40% - Accent5 7 2 2 3 2 2" xfId="3122"/>
    <cellStyle name="40% - Accent5 7 2 2 3 2 3" xfId="3123"/>
    <cellStyle name="40% - Accent5 7 2 2 3 2 4" xfId="3124"/>
    <cellStyle name="40% - Accent5 7 2 2 3 3" xfId="3125"/>
    <cellStyle name="40% - Accent5 7 2 2 3 4" xfId="3126"/>
    <cellStyle name="40% - Accent5 7 2 2 3 5" xfId="3127"/>
    <cellStyle name="40% - Accent5 7 2 20" xfId="3128"/>
    <cellStyle name="40% - Accent5 7 2 21" xfId="3129"/>
    <cellStyle name="40% - Accent5 7 2 22" xfId="3130"/>
    <cellStyle name="40% - Accent5 7 2 23" xfId="3131"/>
    <cellStyle name="40% - Accent5 7 2 24" xfId="3132"/>
    <cellStyle name="40% - Accent5 7 2 24 2" xfId="3133"/>
    <cellStyle name="40% - Accent5 7 2 24 2 2" xfId="3134"/>
    <cellStyle name="40% - Accent5 7 2 24 2 3" xfId="3135"/>
    <cellStyle name="40% - Accent5 7 2 24 2 4" xfId="3136"/>
    <cellStyle name="40% - Accent5 7 2 24 3" xfId="3137"/>
    <cellStyle name="40% - Accent5 7 2 24 4" xfId="3138"/>
    <cellStyle name="40% - Accent5 7 2 24 5" xfId="3139"/>
    <cellStyle name="40% - Accent5 7 2 25" xfId="3140"/>
    <cellStyle name="40% - Accent5 7 2 25 2" xfId="3141"/>
    <cellStyle name="40% - Accent5 7 2 25 2 2" xfId="3142"/>
    <cellStyle name="40% - Accent5 7 2 25 2 3" xfId="3143"/>
    <cellStyle name="40% - Accent5 7 2 25 2 4" xfId="3144"/>
    <cellStyle name="40% - Accent5 7 2 25 3" xfId="3145"/>
    <cellStyle name="40% - Accent5 7 2 25 4" xfId="3146"/>
    <cellStyle name="40% - Accent5 7 2 25 5" xfId="3147"/>
    <cellStyle name="40% - Accent5 7 2 26" xfId="3148"/>
    <cellStyle name="40% - Accent5 7 2 26 2" xfId="3149"/>
    <cellStyle name="40% - Accent5 7 2 26 2 2" xfId="3150"/>
    <cellStyle name="40% - Accent5 7 2 26 2 3" xfId="3151"/>
    <cellStyle name="40% - Accent5 7 2 26 2 4" xfId="3152"/>
    <cellStyle name="40% - Accent5 7 2 26 3" xfId="3153"/>
    <cellStyle name="40% - Accent5 7 2 26 4" xfId="3154"/>
    <cellStyle name="40% - Accent5 7 2 26 5" xfId="3155"/>
    <cellStyle name="40% - Accent5 7 2 27" xfId="3156"/>
    <cellStyle name="40% - Accent5 7 2 27 2" xfId="3157"/>
    <cellStyle name="40% - Accent5 7 2 27 2 2" xfId="3158"/>
    <cellStyle name="40% - Accent5 7 2 27 2 3" xfId="3159"/>
    <cellStyle name="40% - Accent5 7 2 27 2 4" xfId="3160"/>
    <cellStyle name="40% - Accent5 7 2 27 3" xfId="3161"/>
    <cellStyle name="40% - Accent5 7 2 27 4" xfId="3162"/>
    <cellStyle name="40% - Accent5 7 2 27 5" xfId="3163"/>
    <cellStyle name="40% - Accent5 7 2 3" xfId="3164"/>
    <cellStyle name="40% - Accent5 7 2 4" xfId="3165"/>
    <cellStyle name="40% - Accent5 7 2 5" xfId="3166"/>
    <cellStyle name="40% - Accent5 7 2 6" xfId="3167"/>
    <cellStyle name="40% - Accent5 7 2 7" xfId="3168"/>
    <cellStyle name="40% - Accent5 7 2 8" xfId="3169"/>
    <cellStyle name="40% - Accent5 7 2 9" xfId="3170"/>
    <cellStyle name="40% - Accent5 7 20" xfId="3171"/>
    <cellStyle name="40% - Accent5 7 21" xfId="3172"/>
    <cellStyle name="40% - Accent5 7 22" xfId="3173"/>
    <cellStyle name="40% - Accent5 7 23" xfId="3174"/>
    <cellStyle name="40% - Accent5 7 24" xfId="3175"/>
    <cellStyle name="40% - Accent5 7 25" xfId="3176"/>
    <cellStyle name="40% - Accent5 7 25 2" xfId="3177"/>
    <cellStyle name="40% - Accent5 7 25 2 2" xfId="3178"/>
    <cellStyle name="40% - Accent5 7 25 2 3" xfId="3179"/>
    <cellStyle name="40% - Accent5 7 25 2 4" xfId="3180"/>
    <cellStyle name="40% - Accent5 7 25 3" xfId="3181"/>
    <cellStyle name="40% - Accent5 7 25 4" xfId="3182"/>
    <cellStyle name="40% - Accent5 7 25 5" xfId="3183"/>
    <cellStyle name="40% - Accent5 7 26" xfId="3184"/>
    <cellStyle name="40% - Accent5 7 26 2" xfId="3185"/>
    <cellStyle name="40% - Accent5 7 26 2 2" xfId="3186"/>
    <cellStyle name="40% - Accent5 7 26 2 3" xfId="3187"/>
    <cellStyle name="40% - Accent5 7 26 2 4" xfId="3188"/>
    <cellStyle name="40% - Accent5 7 26 3" xfId="3189"/>
    <cellStyle name="40% - Accent5 7 26 4" xfId="3190"/>
    <cellStyle name="40% - Accent5 7 26 5" xfId="3191"/>
    <cellStyle name="40% - Accent5 7 27" xfId="3192"/>
    <cellStyle name="40% - Accent5 7 27 2" xfId="3193"/>
    <cellStyle name="40% - Accent5 7 27 2 2" xfId="3194"/>
    <cellStyle name="40% - Accent5 7 27 2 3" xfId="3195"/>
    <cellStyle name="40% - Accent5 7 27 2 4" xfId="3196"/>
    <cellStyle name="40% - Accent5 7 27 3" xfId="3197"/>
    <cellStyle name="40% - Accent5 7 27 4" xfId="3198"/>
    <cellStyle name="40% - Accent5 7 27 5" xfId="3199"/>
    <cellStyle name="40% - Accent5 7 28" xfId="3200"/>
    <cellStyle name="40% - Accent5 7 28 2" xfId="3201"/>
    <cellStyle name="40% - Accent5 7 28 2 2" xfId="3202"/>
    <cellStyle name="40% - Accent5 7 28 2 3" xfId="3203"/>
    <cellStyle name="40% - Accent5 7 28 2 4" xfId="3204"/>
    <cellStyle name="40% - Accent5 7 28 3" xfId="3205"/>
    <cellStyle name="40% - Accent5 7 28 4" xfId="3206"/>
    <cellStyle name="40% - Accent5 7 28 5" xfId="3207"/>
    <cellStyle name="40% - Accent5 7 3" xfId="3208"/>
    <cellStyle name="40% - Accent5 7 3 2" xfId="3209"/>
    <cellStyle name="40% - Accent5 7 3 2 2" xfId="3210"/>
    <cellStyle name="40% - Accent5 7 3 2 2 2" xfId="3211"/>
    <cellStyle name="40% - Accent5 7 3 2 2 3" xfId="3212"/>
    <cellStyle name="40% - Accent5 7 3 2 2 4" xfId="3213"/>
    <cellStyle name="40% - Accent5 7 3 2 3" xfId="3214"/>
    <cellStyle name="40% - Accent5 7 3 2 4" xfId="3215"/>
    <cellStyle name="40% - Accent5 7 3 2 5" xfId="3216"/>
    <cellStyle name="40% - Accent5 7 3 3" xfId="3217"/>
    <cellStyle name="40% - Accent5 7 3 3 2" xfId="3218"/>
    <cellStyle name="40% - Accent5 7 3 3 2 2" xfId="3219"/>
    <cellStyle name="40% - Accent5 7 3 3 2 3" xfId="3220"/>
    <cellStyle name="40% - Accent5 7 3 3 2 4" xfId="3221"/>
    <cellStyle name="40% - Accent5 7 3 3 3" xfId="3222"/>
    <cellStyle name="40% - Accent5 7 3 3 4" xfId="3223"/>
    <cellStyle name="40% - Accent5 7 3 3 5" xfId="3224"/>
    <cellStyle name="40% - Accent5 7 4" xfId="3225"/>
    <cellStyle name="40% - Accent5 7 5" xfId="3226"/>
    <cellStyle name="40% - Accent5 7 6" xfId="3227"/>
    <cellStyle name="40% - Accent5 7 7" xfId="3228"/>
    <cellStyle name="40% - Accent5 7 8" xfId="3229"/>
    <cellStyle name="40% - Accent5 7 9" xfId="3230"/>
    <cellStyle name="40% - Accent5 8" xfId="3231"/>
    <cellStyle name="40% - Accent5 8 10" xfId="3232"/>
    <cellStyle name="40% - Accent5 8 11" xfId="3233"/>
    <cellStyle name="40% - Accent5 8 12" xfId="3234"/>
    <cellStyle name="40% - Accent5 8 13" xfId="3235"/>
    <cellStyle name="40% - Accent5 8 14" xfId="3236"/>
    <cellStyle name="40% - Accent5 8 15" xfId="3237"/>
    <cellStyle name="40% - Accent5 8 16" xfId="3238"/>
    <cellStyle name="40% - Accent5 8 17" xfId="3239"/>
    <cellStyle name="40% - Accent5 8 18" xfId="3240"/>
    <cellStyle name="40% - Accent5 8 19" xfId="3241"/>
    <cellStyle name="40% - Accent5 8 2" xfId="3242"/>
    <cellStyle name="40% - Accent5 8 2 2" xfId="3243"/>
    <cellStyle name="40% - Accent5 8 2 2 2" xfId="3244"/>
    <cellStyle name="40% - Accent5 8 2 2 2 2" xfId="3245"/>
    <cellStyle name="40% - Accent5 8 2 2 2 3" xfId="3246"/>
    <cellStyle name="40% - Accent5 8 2 2 2 4" xfId="3247"/>
    <cellStyle name="40% - Accent5 8 2 2 3" xfId="3248"/>
    <cellStyle name="40% - Accent5 8 2 2 4" xfId="3249"/>
    <cellStyle name="40% - Accent5 8 2 2 5" xfId="3250"/>
    <cellStyle name="40% - Accent5 8 2 3" xfId="3251"/>
    <cellStyle name="40% - Accent5 8 2 3 2" xfId="3252"/>
    <cellStyle name="40% - Accent5 8 2 3 2 2" xfId="3253"/>
    <cellStyle name="40% - Accent5 8 2 3 2 3" xfId="3254"/>
    <cellStyle name="40% - Accent5 8 2 3 2 4" xfId="3255"/>
    <cellStyle name="40% - Accent5 8 2 3 3" xfId="3256"/>
    <cellStyle name="40% - Accent5 8 2 3 4" xfId="3257"/>
    <cellStyle name="40% - Accent5 8 2 3 5" xfId="3258"/>
    <cellStyle name="40% - Accent5 8 20" xfId="3259"/>
    <cellStyle name="40% - Accent5 8 21" xfId="3260"/>
    <cellStyle name="40% - Accent5 8 22" xfId="3261"/>
    <cellStyle name="40% - Accent5 8 23" xfId="3262"/>
    <cellStyle name="40% - Accent5 8 24" xfId="3263"/>
    <cellStyle name="40% - Accent5 8 24 2" xfId="3264"/>
    <cellStyle name="40% - Accent5 8 24 2 2" xfId="3265"/>
    <cellStyle name="40% - Accent5 8 24 2 3" xfId="3266"/>
    <cellStyle name="40% - Accent5 8 24 2 4" xfId="3267"/>
    <cellStyle name="40% - Accent5 8 24 3" xfId="3268"/>
    <cellStyle name="40% - Accent5 8 24 4" xfId="3269"/>
    <cellStyle name="40% - Accent5 8 24 5" xfId="3270"/>
    <cellStyle name="40% - Accent5 8 25" xfId="3271"/>
    <cellStyle name="40% - Accent5 8 25 2" xfId="3272"/>
    <cellStyle name="40% - Accent5 8 25 2 2" xfId="3273"/>
    <cellStyle name="40% - Accent5 8 25 2 3" xfId="3274"/>
    <cellStyle name="40% - Accent5 8 25 2 4" xfId="3275"/>
    <cellStyle name="40% - Accent5 8 25 3" xfId="3276"/>
    <cellStyle name="40% - Accent5 8 25 4" xfId="3277"/>
    <cellStyle name="40% - Accent5 8 25 5" xfId="3278"/>
    <cellStyle name="40% - Accent5 8 26" xfId="3279"/>
    <cellStyle name="40% - Accent5 8 26 2" xfId="3280"/>
    <cellStyle name="40% - Accent5 8 26 2 2" xfId="3281"/>
    <cellStyle name="40% - Accent5 8 26 2 3" xfId="3282"/>
    <cellStyle name="40% - Accent5 8 26 2 4" xfId="3283"/>
    <cellStyle name="40% - Accent5 8 26 3" xfId="3284"/>
    <cellStyle name="40% - Accent5 8 26 4" xfId="3285"/>
    <cellStyle name="40% - Accent5 8 26 5" xfId="3286"/>
    <cellStyle name="40% - Accent5 8 27" xfId="3287"/>
    <cellStyle name="40% - Accent5 8 27 2" xfId="3288"/>
    <cellStyle name="40% - Accent5 8 27 2 2" xfId="3289"/>
    <cellStyle name="40% - Accent5 8 27 2 3" xfId="3290"/>
    <cellStyle name="40% - Accent5 8 27 2 4" xfId="3291"/>
    <cellStyle name="40% - Accent5 8 27 3" xfId="3292"/>
    <cellStyle name="40% - Accent5 8 27 4" xfId="3293"/>
    <cellStyle name="40% - Accent5 8 27 5" xfId="3294"/>
    <cellStyle name="40% - Accent5 8 3" xfId="3295"/>
    <cellStyle name="40% - Accent5 8 4" xfId="3296"/>
    <cellStyle name="40% - Accent5 8 5" xfId="3297"/>
    <cellStyle name="40% - Accent5 8 6" xfId="3298"/>
    <cellStyle name="40% - Accent5 8 7" xfId="3299"/>
    <cellStyle name="40% - Accent5 8 8" xfId="3300"/>
    <cellStyle name="40% - Accent5 8 9" xfId="3301"/>
    <cellStyle name="40% - Accent5 9" xfId="3302"/>
    <cellStyle name="40% - Accent5 9 2" xfId="3303"/>
    <cellStyle name="40% - Accent5 9 3" xfId="3304"/>
    <cellStyle name="40% - Accent5 9 4" xfId="3305"/>
    <cellStyle name="40% - Accent5 9 5" xfId="3306"/>
    <cellStyle name="40% - Accent6 10" xfId="3307"/>
    <cellStyle name="40% - Accent6 11" xfId="3308"/>
    <cellStyle name="40% - Accent6 12" xfId="3309"/>
    <cellStyle name="40% - Accent6 12 2" xfId="3310"/>
    <cellStyle name="40% - Accent6 12 3" xfId="3311"/>
    <cellStyle name="40% - Accent6 12 4" xfId="3312"/>
    <cellStyle name="40% - Accent6 13" xfId="3313"/>
    <cellStyle name="40% - Accent6 13 2" xfId="3314"/>
    <cellStyle name="40% - Accent6 13 3" xfId="3315"/>
    <cellStyle name="40% - Accent6 13 4" xfId="3316"/>
    <cellStyle name="40% - Accent6 14" xfId="3317"/>
    <cellStyle name="40% - Accent6 15" xfId="3318"/>
    <cellStyle name="40% - Accent6 2" xfId="3319"/>
    <cellStyle name="40% - Accent6 2 10" xfId="3320"/>
    <cellStyle name="40% - Accent6 2 11" xfId="3321"/>
    <cellStyle name="40% - Accent6 2 12" xfId="3322"/>
    <cellStyle name="40% - Accent6 2 13" xfId="3323"/>
    <cellStyle name="40% - Accent6 2 14" xfId="3324"/>
    <cellStyle name="40% - Accent6 2 15" xfId="3325"/>
    <cellStyle name="40% - Accent6 2 16" xfId="3326"/>
    <cellStyle name="40% - Accent6 2 17" xfId="3327"/>
    <cellStyle name="40% - Accent6 2 18" xfId="3328"/>
    <cellStyle name="40% - Accent6 2 19" xfId="3329"/>
    <cellStyle name="40% - Accent6 2 2" xfId="3330"/>
    <cellStyle name="40% - Accent6 2 2 2" xfId="3331"/>
    <cellStyle name="40% - Accent6 2 2 3" xfId="3332"/>
    <cellStyle name="40% - Accent6 2 2 3 2" xfId="3333"/>
    <cellStyle name="40% - Accent6 2 2 3 3" xfId="3334"/>
    <cellStyle name="40% - Accent6 2 2 3 4" xfId="3335"/>
    <cellStyle name="40% - Accent6 2 2 4" xfId="3336"/>
    <cellStyle name="40% - Accent6 2 2 5" xfId="3337"/>
    <cellStyle name="40% - Accent6 2 2 6" xfId="3338"/>
    <cellStyle name="40% - Accent6 2 20" xfId="3339"/>
    <cellStyle name="40% - Accent6 2 21" xfId="3340"/>
    <cellStyle name="40% - Accent6 2 22" xfId="3341"/>
    <cellStyle name="40% - Accent6 2 23" xfId="3342"/>
    <cellStyle name="40% - Accent6 2 24" xfId="3343"/>
    <cellStyle name="40% - Accent6 2 25" xfId="3344"/>
    <cellStyle name="40% - Accent6 2 26" xfId="3345"/>
    <cellStyle name="40% - Accent6 2 27" xfId="3346"/>
    <cellStyle name="40% - Accent6 2 28" xfId="3347"/>
    <cellStyle name="40% - Accent6 2 29" xfId="3348"/>
    <cellStyle name="40% - Accent6 2 3" xfId="3349"/>
    <cellStyle name="40% - Accent6 2 30" xfId="3350"/>
    <cellStyle name="40% - Accent6 2 31" xfId="3351"/>
    <cellStyle name="40% - Accent6 2 32" xfId="3352"/>
    <cellStyle name="40% - Accent6 2 33" xfId="3353"/>
    <cellStyle name="40% - Accent6 2 34" xfId="3354"/>
    <cellStyle name="40% - Accent6 2 34 2" xfId="3355"/>
    <cellStyle name="40% - Accent6 2 34 3" xfId="3356"/>
    <cellStyle name="40% - Accent6 2 34 4" xfId="3357"/>
    <cellStyle name="40% - Accent6 2 35" xfId="3358"/>
    <cellStyle name="40% - Accent6 2 36" xfId="3359"/>
    <cellStyle name="40% - Accent6 2 37" xfId="3360"/>
    <cellStyle name="40% - Accent6 2 4" xfId="3361"/>
    <cellStyle name="40% - Accent6 2 5" xfId="3362"/>
    <cellStyle name="40% - Accent6 2 6" xfId="3363"/>
    <cellStyle name="40% - Accent6 2 6 2" xfId="3364"/>
    <cellStyle name="40% - Accent6 2 7" xfId="3365"/>
    <cellStyle name="40% - Accent6 2 8" xfId="3366"/>
    <cellStyle name="40% - Accent6 2 9" xfId="3367"/>
    <cellStyle name="40% - Accent6 3" xfId="3368"/>
    <cellStyle name="40% - Accent6 3 2" xfId="3369"/>
    <cellStyle name="40% - Accent6 3 3" xfId="3370"/>
    <cellStyle name="40% - Accent6 3 3 2" xfId="3371"/>
    <cellStyle name="40% - Accent6 3 3 3" xfId="3372"/>
    <cellStyle name="40% - Accent6 3 3 4" xfId="3373"/>
    <cellStyle name="40% - Accent6 3 4" xfId="3374"/>
    <cellStyle name="40% - Accent6 3 5" xfId="3375"/>
    <cellStyle name="40% - Accent6 3 6" xfId="3376"/>
    <cellStyle name="40% - Accent6 4" xfId="3377"/>
    <cellStyle name="40% - Accent6 5" xfId="3378"/>
    <cellStyle name="40% - Accent6 6" xfId="3379"/>
    <cellStyle name="40% - Accent6 7" xfId="3380"/>
    <cellStyle name="40% - Accent6 7 10" xfId="3381"/>
    <cellStyle name="40% - Accent6 7 11" xfId="3382"/>
    <cellStyle name="40% - Accent6 7 12" xfId="3383"/>
    <cellStyle name="40% - Accent6 7 13" xfId="3384"/>
    <cellStyle name="40% - Accent6 7 14" xfId="3385"/>
    <cellStyle name="40% - Accent6 7 15" xfId="3386"/>
    <cellStyle name="40% - Accent6 7 16" xfId="3387"/>
    <cellStyle name="40% - Accent6 7 17" xfId="3388"/>
    <cellStyle name="40% - Accent6 7 18" xfId="3389"/>
    <cellStyle name="40% - Accent6 7 19" xfId="3390"/>
    <cellStyle name="40% - Accent6 7 2" xfId="3391"/>
    <cellStyle name="40% - Accent6 7 2 10" xfId="3392"/>
    <cellStyle name="40% - Accent6 7 2 11" xfId="3393"/>
    <cellStyle name="40% - Accent6 7 2 12" xfId="3394"/>
    <cellStyle name="40% - Accent6 7 2 13" xfId="3395"/>
    <cellStyle name="40% - Accent6 7 2 14" xfId="3396"/>
    <cellStyle name="40% - Accent6 7 2 15" xfId="3397"/>
    <cellStyle name="40% - Accent6 7 2 16" xfId="3398"/>
    <cellStyle name="40% - Accent6 7 2 17" xfId="3399"/>
    <cellStyle name="40% - Accent6 7 2 18" xfId="3400"/>
    <cellStyle name="40% - Accent6 7 2 19" xfId="3401"/>
    <cellStyle name="40% - Accent6 7 2 2" xfId="3402"/>
    <cellStyle name="40% - Accent6 7 2 2 2" xfId="3403"/>
    <cellStyle name="40% - Accent6 7 2 2 2 2" xfId="3404"/>
    <cellStyle name="40% - Accent6 7 2 2 2 2 2" xfId="3405"/>
    <cellStyle name="40% - Accent6 7 2 2 2 2 3" xfId="3406"/>
    <cellStyle name="40% - Accent6 7 2 2 2 2 4" xfId="3407"/>
    <cellStyle name="40% - Accent6 7 2 2 2 3" xfId="3408"/>
    <cellStyle name="40% - Accent6 7 2 2 2 4" xfId="3409"/>
    <cellStyle name="40% - Accent6 7 2 2 2 5" xfId="3410"/>
    <cellStyle name="40% - Accent6 7 2 2 3" xfId="3411"/>
    <cellStyle name="40% - Accent6 7 2 2 3 2" xfId="3412"/>
    <cellStyle name="40% - Accent6 7 2 2 3 2 2" xfId="3413"/>
    <cellStyle name="40% - Accent6 7 2 2 3 2 3" xfId="3414"/>
    <cellStyle name="40% - Accent6 7 2 2 3 2 4" xfId="3415"/>
    <cellStyle name="40% - Accent6 7 2 2 3 3" xfId="3416"/>
    <cellStyle name="40% - Accent6 7 2 2 3 4" xfId="3417"/>
    <cellStyle name="40% - Accent6 7 2 2 3 5" xfId="3418"/>
    <cellStyle name="40% - Accent6 7 2 20" xfId="3419"/>
    <cellStyle name="40% - Accent6 7 2 21" xfId="3420"/>
    <cellStyle name="40% - Accent6 7 2 22" xfId="3421"/>
    <cellStyle name="40% - Accent6 7 2 23" xfId="3422"/>
    <cellStyle name="40% - Accent6 7 2 24" xfId="3423"/>
    <cellStyle name="40% - Accent6 7 2 24 2" xfId="3424"/>
    <cellStyle name="40% - Accent6 7 2 24 2 2" xfId="3425"/>
    <cellStyle name="40% - Accent6 7 2 24 2 3" xfId="3426"/>
    <cellStyle name="40% - Accent6 7 2 24 2 4" xfId="3427"/>
    <cellStyle name="40% - Accent6 7 2 24 3" xfId="3428"/>
    <cellStyle name="40% - Accent6 7 2 24 4" xfId="3429"/>
    <cellStyle name="40% - Accent6 7 2 24 5" xfId="3430"/>
    <cellStyle name="40% - Accent6 7 2 25" xfId="3431"/>
    <cellStyle name="40% - Accent6 7 2 25 2" xfId="3432"/>
    <cellStyle name="40% - Accent6 7 2 25 2 2" xfId="3433"/>
    <cellStyle name="40% - Accent6 7 2 25 2 3" xfId="3434"/>
    <cellStyle name="40% - Accent6 7 2 25 2 4" xfId="3435"/>
    <cellStyle name="40% - Accent6 7 2 25 3" xfId="3436"/>
    <cellStyle name="40% - Accent6 7 2 25 4" xfId="3437"/>
    <cellStyle name="40% - Accent6 7 2 25 5" xfId="3438"/>
    <cellStyle name="40% - Accent6 7 2 26" xfId="3439"/>
    <cellStyle name="40% - Accent6 7 2 26 2" xfId="3440"/>
    <cellStyle name="40% - Accent6 7 2 26 2 2" xfId="3441"/>
    <cellStyle name="40% - Accent6 7 2 26 2 3" xfId="3442"/>
    <cellStyle name="40% - Accent6 7 2 26 2 4" xfId="3443"/>
    <cellStyle name="40% - Accent6 7 2 26 3" xfId="3444"/>
    <cellStyle name="40% - Accent6 7 2 26 4" xfId="3445"/>
    <cellStyle name="40% - Accent6 7 2 26 5" xfId="3446"/>
    <cellStyle name="40% - Accent6 7 2 27" xfId="3447"/>
    <cellStyle name="40% - Accent6 7 2 27 2" xfId="3448"/>
    <cellStyle name="40% - Accent6 7 2 27 2 2" xfId="3449"/>
    <cellStyle name="40% - Accent6 7 2 27 2 3" xfId="3450"/>
    <cellStyle name="40% - Accent6 7 2 27 2 4" xfId="3451"/>
    <cellStyle name="40% - Accent6 7 2 27 3" xfId="3452"/>
    <cellStyle name="40% - Accent6 7 2 27 4" xfId="3453"/>
    <cellStyle name="40% - Accent6 7 2 27 5" xfId="3454"/>
    <cellStyle name="40% - Accent6 7 2 3" xfId="3455"/>
    <cellStyle name="40% - Accent6 7 2 4" xfId="3456"/>
    <cellStyle name="40% - Accent6 7 2 5" xfId="3457"/>
    <cellStyle name="40% - Accent6 7 2 6" xfId="3458"/>
    <cellStyle name="40% - Accent6 7 2 7" xfId="3459"/>
    <cellStyle name="40% - Accent6 7 2 8" xfId="3460"/>
    <cellStyle name="40% - Accent6 7 2 9" xfId="3461"/>
    <cellStyle name="40% - Accent6 7 20" xfId="3462"/>
    <cellStyle name="40% - Accent6 7 21" xfId="3463"/>
    <cellStyle name="40% - Accent6 7 22" xfId="3464"/>
    <cellStyle name="40% - Accent6 7 23" xfId="3465"/>
    <cellStyle name="40% - Accent6 7 24" xfId="3466"/>
    <cellStyle name="40% - Accent6 7 25" xfId="3467"/>
    <cellStyle name="40% - Accent6 7 25 2" xfId="3468"/>
    <cellStyle name="40% - Accent6 7 25 2 2" xfId="3469"/>
    <cellStyle name="40% - Accent6 7 25 2 3" xfId="3470"/>
    <cellStyle name="40% - Accent6 7 25 2 4" xfId="3471"/>
    <cellStyle name="40% - Accent6 7 25 3" xfId="3472"/>
    <cellStyle name="40% - Accent6 7 25 4" xfId="3473"/>
    <cellStyle name="40% - Accent6 7 25 5" xfId="3474"/>
    <cellStyle name="40% - Accent6 7 26" xfId="3475"/>
    <cellStyle name="40% - Accent6 7 26 2" xfId="3476"/>
    <cellStyle name="40% - Accent6 7 26 2 2" xfId="3477"/>
    <cellStyle name="40% - Accent6 7 26 2 3" xfId="3478"/>
    <cellStyle name="40% - Accent6 7 26 2 4" xfId="3479"/>
    <cellStyle name="40% - Accent6 7 26 3" xfId="3480"/>
    <cellStyle name="40% - Accent6 7 26 4" xfId="3481"/>
    <cellStyle name="40% - Accent6 7 26 5" xfId="3482"/>
    <cellStyle name="40% - Accent6 7 27" xfId="3483"/>
    <cellStyle name="40% - Accent6 7 27 2" xfId="3484"/>
    <cellStyle name="40% - Accent6 7 27 2 2" xfId="3485"/>
    <cellStyle name="40% - Accent6 7 27 2 3" xfId="3486"/>
    <cellStyle name="40% - Accent6 7 27 2 4" xfId="3487"/>
    <cellStyle name="40% - Accent6 7 27 3" xfId="3488"/>
    <cellStyle name="40% - Accent6 7 27 4" xfId="3489"/>
    <cellStyle name="40% - Accent6 7 27 5" xfId="3490"/>
    <cellStyle name="40% - Accent6 7 28" xfId="3491"/>
    <cellStyle name="40% - Accent6 7 28 2" xfId="3492"/>
    <cellStyle name="40% - Accent6 7 28 2 2" xfId="3493"/>
    <cellStyle name="40% - Accent6 7 28 2 3" xfId="3494"/>
    <cellStyle name="40% - Accent6 7 28 2 4" xfId="3495"/>
    <cellStyle name="40% - Accent6 7 28 3" xfId="3496"/>
    <cellStyle name="40% - Accent6 7 28 4" xfId="3497"/>
    <cellStyle name="40% - Accent6 7 28 5" xfId="3498"/>
    <cellStyle name="40% - Accent6 7 3" xfId="3499"/>
    <cellStyle name="40% - Accent6 7 3 2" xfId="3500"/>
    <cellStyle name="40% - Accent6 7 3 2 2" xfId="3501"/>
    <cellStyle name="40% - Accent6 7 3 2 2 2" xfId="3502"/>
    <cellStyle name="40% - Accent6 7 3 2 2 3" xfId="3503"/>
    <cellStyle name="40% - Accent6 7 3 2 2 4" xfId="3504"/>
    <cellStyle name="40% - Accent6 7 3 2 3" xfId="3505"/>
    <cellStyle name="40% - Accent6 7 3 2 4" xfId="3506"/>
    <cellStyle name="40% - Accent6 7 3 2 5" xfId="3507"/>
    <cellStyle name="40% - Accent6 7 3 3" xfId="3508"/>
    <cellStyle name="40% - Accent6 7 3 3 2" xfId="3509"/>
    <cellStyle name="40% - Accent6 7 3 3 2 2" xfId="3510"/>
    <cellStyle name="40% - Accent6 7 3 3 2 3" xfId="3511"/>
    <cellStyle name="40% - Accent6 7 3 3 2 4" xfId="3512"/>
    <cellStyle name="40% - Accent6 7 3 3 3" xfId="3513"/>
    <cellStyle name="40% - Accent6 7 3 3 4" xfId="3514"/>
    <cellStyle name="40% - Accent6 7 3 3 5" xfId="3515"/>
    <cellStyle name="40% - Accent6 7 4" xfId="3516"/>
    <cellStyle name="40% - Accent6 7 5" xfId="3517"/>
    <cellStyle name="40% - Accent6 7 6" xfId="3518"/>
    <cellStyle name="40% - Accent6 7 7" xfId="3519"/>
    <cellStyle name="40% - Accent6 7 8" xfId="3520"/>
    <cellStyle name="40% - Accent6 7 9" xfId="3521"/>
    <cellStyle name="40% - Accent6 8" xfId="3522"/>
    <cellStyle name="40% - Accent6 8 10" xfId="3523"/>
    <cellStyle name="40% - Accent6 8 11" xfId="3524"/>
    <cellStyle name="40% - Accent6 8 12" xfId="3525"/>
    <cellStyle name="40% - Accent6 8 13" xfId="3526"/>
    <cellStyle name="40% - Accent6 8 14" xfId="3527"/>
    <cellStyle name="40% - Accent6 8 15" xfId="3528"/>
    <cellStyle name="40% - Accent6 8 16" xfId="3529"/>
    <cellStyle name="40% - Accent6 8 17" xfId="3530"/>
    <cellStyle name="40% - Accent6 8 18" xfId="3531"/>
    <cellStyle name="40% - Accent6 8 19" xfId="3532"/>
    <cellStyle name="40% - Accent6 8 2" xfId="3533"/>
    <cellStyle name="40% - Accent6 8 2 2" xfId="3534"/>
    <cellStyle name="40% - Accent6 8 2 2 2" xfId="3535"/>
    <cellStyle name="40% - Accent6 8 2 2 2 2" xfId="3536"/>
    <cellStyle name="40% - Accent6 8 2 2 2 3" xfId="3537"/>
    <cellStyle name="40% - Accent6 8 2 2 2 4" xfId="3538"/>
    <cellStyle name="40% - Accent6 8 2 2 3" xfId="3539"/>
    <cellStyle name="40% - Accent6 8 2 2 4" xfId="3540"/>
    <cellStyle name="40% - Accent6 8 2 2 5" xfId="3541"/>
    <cellStyle name="40% - Accent6 8 2 3" xfId="3542"/>
    <cellStyle name="40% - Accent6 8 2 3 2" xfId="3543"/>
    <cellStyle name="40% - Accent6 8 2 3 2 2" xfId="3544"/>
    <cellStyle name="40% - Accent6 8 2 3 2 3" xfId="3545"/>
    <cellStyle name="40% - Accent6 8 2 3 2 4" xfId="3546"/>
    <cellStyle name="40% - Accent6 8 2 3 3" xfId="3547"/>
    <cellStyle name="40% - Accent6 8 2 3 4" xfId="3548"/>
    <cellStyle name="40% - Accent6 8 2 3 5" xfId="3549"/>
    <cellStyle name="40% - Accent6 8 20" xfId="3550"/>
    <cellStyle name="40% - Accent6 8 21" xfId="3551"/>
    <cellStyle name="40% - Accent6 8 22" xfId="3552"/>
    <cellStyle name="40% - Accent6 8 23" xfId="3553"/>
    <cellStyle name="40% - Accent6 8 24" xfId="3554"/>
    <cellStyle name="40% - Accent6 8 24 2" xfId="3555"/>
    <cellStyle name="40% - Accent6 8 24 2 2" xfId="3556"/>
    <cellStyle name="40% - Accent6 8 24 2 3" xfId="3557"/>
    <cellStyle name="40% - Accent6 8 24 2 4" xfId="3558"/>
    <cellStyle name="40% - Accent6 8 24 3" xfId="3559"/>
    <cellStyle name="40% - Accent6 8 24 4" xfId="3560"/>
    <cellStyle name="40% - Accent6 8 24 5" xfId="3561"/>
    <cellStyle name="40% - Accent6 8 25" xfId="3562"/>
    <cellStyle name="40% - Accent6 8 25 2" xfId="3563"/>
    <cellStyle name="40% - Accent6 8 25 2 2" xfId="3564"/>
    <cellStyle name="40% - Accent6 8 25 2 3" xfId="3565"/>
    <cellStyle name="40% - Accent6 8 25 2 4" xfId="3566"/>
    <cellStyle name="40% - Accent6 8 25 3" xfId="3567"/>
    <cellStyle name="40% - Accent6 8 25 4" xfId="3568"/>
    <cellStyle name="40% - Accent6 8 25 5" xfId="3569"/>
    <cellStyle name="40% - Accent6 8 26" xfId="3570"/>
    <cellStyle name="40% - Accent6 8 26 2" xfId="3571"/>
    <cellStyle name="40% - Accent6 8 26 2 2" xfId="3572"/>
    <cellStyle name="40% - Accent6 8 26 2 3" xfId="3573"/>
    <cellStyle name="40% - Accent6 8 26 2 4" xfId="3574"/>
    <cellStyle name="40% - Accent6 8 26 3" xfId="3575"/>
    <cellStyle name="40% - Accent6 8 26 4" xfId="3576"/>
    <cellStyle name="40% - Accent6 8 26 5" xfId="3577"/>
    <cellStyle name="40% - Accent6 8 27" xfId="3578"/>
    <cellStyle name="40% - Accent6 8 27 2" xfId="3579"/>
    <cellStyle name="40% - Accent6 8 27 2 2" xfId="3580"/>
    <cellStyle name="40% - Accent6 8 27 2 3" xfId="3581"/>
    <cellStyle name="40% - Accent6 8 27 2 4" xfId="3582"/>
    <cellStyle name="40% - Accent6 8 27 3" xfId="3583"/>
    <cellStyle name="40% - Accent6 8 27 4" xfId="3584"/>
    <cellStyle name="40% - Accent6 8 27 5" xfId="3585"/>
    <cellStyle name="40% - Accent6 8 3" xfId="3586"/>
    <cellStyle name="40% - Accent6 8 4" xfId="3587"/>
    <cellStyle name="40% - Accent6 8 5" xfId="3588"/>
    <cellStyle name="40% - Accent6 8 6" xfId="3589"/>
    <cellStyle name="40% - Accent6 8 7" xfId="3590"/>
    <cellStyle name="40% - Accent6 8 8" xfId="3591"/>
    <cellStyle name="40% - Accent6 8 9" xfId="3592"/>
    <cellStyle name="40% - Accent6 9" xfId="3593"/>
    <cellStyle name="40% - Accent6 9 2" xfId="3594"/>
    <cellStyle name="40% - Accent6 9 3" xfId="3595"/>
    <cellStyle name="40% - Accent6 9 4" xfId="3596"/>
    <cellStyle name="40% - Accent6 9 5" xfId="3597"/>
    <cellStyle name="60% - Accent1 10" xfId="3598"/>
    <cellStyle name="60% - Accent1 11" xfId="3599"/>
    <cellStyle name="60% - Accent1 2" xfId="3600"/>
    <cellStyle name="60% - Accent1 2 10" xfId="3601"/>
    <cellStyle name="60% - Accent1 2 11" xfId="3602"/>
    <cellStyle name="60% - Accent1 2 12" xfId="3603"/>
    <cellStyle name="60% - Accent1 2 13" xfId="3604"/>
    <cellStyle name="60% - Accent1 2 14" xfId="3605"/>
    <cellStyle name="60% - Accent1 2 15" xfId="3606"/>
    <cellStyle name="60% - Accent1 2 16" xfId="3607"/>
    <cellStyle name="60% - Accent1 2 17" xfId="3608"/>
    <cellStyle name="60% - Accent1 2 18" xfId="3609"/>
    <cellStyle name="60% - Accent1 2 19" xfId="3610"/>
    <cellStyle name="60% - Accent1 2 2" xfId="3611"/>
    <cellStyle name="60% - Accent1 2 20" xfId="3612"/>
    <cellStyle name="60% - Accent1 2 21" xfId="3613"/>
    <cellStyle name="60% - Accent1 2 22" xfId="3614"/>
    <cellStyle name="60% - Accent1 2 23" xfId="3615"/>
    <cellStyle name="60% - Accent1 2 24" xfId="3616"/>
    <cellStyle name="60% - Accent1 2 25" xfId="3617"/>
    <cellStyle name="60% - Accent1 2 26" xfId="3618"/>
    <cellStyle name="60% - Accent1 2 27" xfId="3619"/>
    <cellStyle name="60% - Accent1 2 28" xfId="3620"/>
    <cellStyle name="60% - Accent1 2 29" xfId="3621"/>
    <cellStyle name="60% - Accent1 2 3" xfId="3622"/>
    <cellStyle name="60% - Accent1 2 30" xfId="3623"/>
    <cellStyle name="60% - Accent1 2 31" xfId="3624"/>
    <cellStyle name="60% - Accent1 2 32" xfId="3625"/>
    <cellStyle name="60% - Accent1 2 4" xfId="3626"/>
    <cellStyle name="60% - Accent1 2 5" xfId="3627"/>
    <cellStyle name="60% - Accent1 2 6" xfId="3628"/>
    <cellStyle name="60% - Accent1 2 6 10" xfId="3629"/>
    <cellStyle name="60% - Accent1 2 6 11" xfId="3630"/>
    <cellStyle name="60% - Accent1 2 6 12" xfId="3631"/>
    <cellStyle name="60% - Accent1 2 6 13" xfId="3632"/>
    <cellStyle name="60% - Accent1 2 6 14" xfId="3633"/>
    <cellStyle name="60% - Accent1 2 6 15" xfId="3634"/>
    <cellStyle name="60% - Accent1 2 6 16" xfId="3635"/>
    <cellStyle name="60% - Accent1 2 6 17" xfId="3636"/>
    <cellStyle name="60% - Accent1 2 6 18" xfId="3637"/>
    <cellStyle name="60% - Accent1 2 6 19" xfId="3638"/>
    <cellStyle name="60% - Accent1 2 6 2" xfId="3639"/>
    <cellStyle name="60% - Accent1 2 6 20" xfId="3640"/>
    <cellStyle name="60% - Accent1 2 6 21" xfId="3641"/>
    <cellStyle name="60% - Accent1 2 6 22" xfId="3642"/>
    <cellStyle name="60% - Accent1 2 6 23" xfId="3643"/>
    <cellStyle name="60% - Accent1 2 6 24" xfId="3644"/>
    <cellStyle name="60% - Accent1 2 6 25" xfId="3645"/>
    <cellStyle name="60% - Accent1 2 6 26" xfId="3646"/>
    <cellStyle name="60% - Accent1 2 6 27" xfId="3647"/>
    <cellStyle name="60% - Accent1 2 6 3" xfId="3648"/>
    <cellStyle name="60% - Accent1 2 6 4" xfId="3649"/>
    <cellStyle name="60% - Accent1 2 6 5" xfId="3650"/>
    <cellStyle name="60% - Accent1 2 6 6" xfId="3651"/>
    <cellStyle name="60% - Accent1 2 6 7" xfId="3652"/>
    <cellStyle name="60% - Accent1 2 6 8" xfId="3653"/>
    <cellStyle name="60% - Accent1 2 6 9" xfId="3654"/>
    <cellStyle name="60% - Accent1 2 7" xfId="3655"/>
    <cellStyle name="60% - Accent1 2 8" xfId="3656"/>
    <cellStyle name="60% - Accent1 2 9" xfId="3657"/>
    <cellStyle name="60% - Accent1 3" xfId="3658"/>
    <cellStyle name="60% - Accent1 4" xfId="3659"/>
    <cellStyle name="60% - Accent1 5" xfId="3660"/>
    <cellStyle name="60% - Accent1 6" xfId="3661"/>
    <cellStyle name="60% - Accent1 7" xfId="3662"/>
    <cellStyle name="60% - Accent1 7 10" xfId="3663"/>
    <cellStyle name="60% - Accent1 7 11" xfId="3664"/>
    <cellStyle name="60% - Accent1 7 12" xfId="3665"/>
    <cellStyle name="60% - Accent1 7 13" xfId="3666"/>
    <cellStyle name="60% - Accent1 7 14" xfId="3667"/>
    <cellStyle name="60% - Accent1 7 15" xfId="3668"/>
    <cellStyle name="60% - Accent1 7 16" xfId="3669"/>
    <cellStyle name="60% - Accent1 7 17" xfId="3670"/>
    <cellStyle name="60% - Accent1 7 18" xfId="3671"/>
    <cellStyle name="60% - Accent1 7 19" xfId="3672"/>
    <cellStyle name="60% - Accent1 7 2" xfId="3673"/>
    <cellStyle name="60% - Accent1 7 20" xfId="3674"/>
    <cellStyle name="60% - Accent1 7 21" xfId="3675"/>
    <cellStyle name="60% - Accent1 7 22" xfId="3676"/>
    <cellStyle name="60% - Accent1 7 23" xfId="3677"/>
    <cellStyle name="60% - Accent1 7 24" xfId="3678"/>
    <cellStyle name="60% - Accent1 7 25" xfId="3679"/>
    <cellStyle name="60% - Accent1 7 26" xfId="3680"/>
    <cellStyle name="60% - Accent1 7 27" xfId="3681"/>
    <cellStyle name="60% - Accent1 7 3" xfId="3682"/>
    <cellStyle name="60% - Accent1 7 4" xfId="3683"/>
    <cellStyle name="60% - Accent1 7 5" xfId="3684"/>
    <cellStyle name="60% - Accent1 7 6" xfId="3685"/>
    <cellStyle name="60% - Accent1 7 7" xfId="3686"/>
    <cellStyle name="60% - Accent1 7 8" xfId="3687"/>
    <cellStyle name="60% - Accent1 7 9" xfId="3688"/>
    <cellStyle name="60% - Accent1 8" xfId="3689"/>
    <cellStyle name="60% - Accent1 8 10" xfId="3690"/>
    <cellStyle name="60% - Accent1 8 11" xfId="3691"/>
    <cellStyle name="60% - Accent1 8 12" xfId="3692"/>
    <cellStyle name="60% - Accent1 8 13" xfId="3693"/>
    <cellStyle name="60% - Accent1 8 14" xfId="3694"/>
    <cellStyle name="60% - Accent1 8 15" xfId="3695"/>
    <cellStyle name="60% - Accent1 8 16" xfId="3696"/>
    <cellStyle name="60% - Accent1 8 17" xfId="3697"/>
    <cellStyle name="60% - Accent1 8 18" xfId="3698"/>
    <cellStyle name="60% - Accent1 8 19" xfId="3699"/>
    <cellStyle name="60% - Accent1 8 2" xfId="3700"/>
    <cellStyle name="60% - Accent1 8 20" xfId="3701"/>
    <cellStyle name="60% - Accent1 8 21" xfId="3702"/>
    <cellStyle name="60% - Accent1 8 22" xfId="3703"/>
    <cellStyle name="60% - Accent1 8 23" xfId="3704"/>
    <cellStyle name="60% - Accent1 8 24" xfId="3705"/>
    <cellStyle name="60% - Accent1 8 25" xfId="3706"/>
    <cellStyle name="60% - Accent1 8 26" xfId="3707"/>
    <cellStyle name="60% - Accent1 8 27" xfId="3708"/>
    <cellStyle name="60% - Accent1 8 3" xfId="3709"/>
    <cellStyle name="60% - Accent1 8 4" xfId="3710"/>
    <cellStyle name="60% - Accent1 8 5" xfId="3711"/>
    <cellStyle name="60% - Accent1 8 6" xfId="3712"/>
    <cellStyle name="60% - Accent1 8 7" xfId="3713"/>
    <cellStyle name="60% - Accent1 8 8" xfId="3714"/>
    <cellStyle name="60% - Accent1 8 9" xfId="3715"/>
    <cellStyle name="60% - Accent1 9" xfId="3716"/>
    <cellStyle name="60% - Accent1 9 2" xfId="3717"/>
    <cellStyle name="60% - Accent1 9 3" xfId="3718"/>
    <cellStyle name="60% - Accent1 9 4" xfId="3719"/>
    <cellStyle name="60% - Accent1 9 5" xfId="3720"/>
    <cellStyle name="60% - Accent2 2" xfId="3721"/>
    <cellStyle name="60% - Accent2 2 10" xfId="3722"/>
    <cellStyle name="60% - Accent2 2 11" xfId="3723"/>
    <cellStyle name="60% - Accent2 2 12" xfId="3724"/>
    <cellStyle name="60% - Accent2 2 13" xfId="3725"/>
    <cellStyle name="60% - Accent2 2 14" xfId="3726"/>
    <cellStyle name="60% - Accent2 2 15" xfId="3727"/>
    <cellStyle name="60% - Accent2 2 16" xfId="3728"/>
    <cellStyle name="60% - Accent2 2 17" xfId="3729"/>
    <cellStyle name="60% - Accent2 2 18" xfId="3730"/>
    <cellStyle name="60% - Accent2 2 19" xfId="3731"/>
    <cellStyle name="60% - Accent2 2 2" xfId="3732"/>
    <cellStyle name="60% - Accent2 2 20" xfId="3733"/>
    <cellStyle name="60% - Accent2 2 21" xfId="3734"/>
    <cellStyle name="60% - Accent2 2 22" xfId="3735"/>
    <cellStyle name="60% - Accent2 2 23" xfId="3736"/>
    <cellStyle name="60% - Accent2 2 24" xfId="3737"/>
    <cellStyle name="60% - Accent2 2 25" xfId="3738"/>
    <cellStyle name="60% - Accent2 2 26" xfId="3739"/>
    <cellStyle name="60% - Accent2 2 27" xfId="3740"/>
    <cellStyle name="60% - Accent2 2 3" xfId="3741"/>
    <cellStyle name="60% - Accent2 2 4" xfId="3742"/>
    <cellStyle name="60% - Accent2 2 5" xfId="3743"/>
    <cellStyle name="60% - Accent2 2 6" xfId="3744"/>
    <cellStyle name="60% - Accent2 2 7" xfId="3745"/>
    <cellStyle name="60% - Accent2 2 8" xfId="3746"/>
    <cellStyle name="60% - Accent2 2 9" xfId="3747"/>
    <cellStyle name="60% - Accent2 3" xfId="3748"/>
    <cellStyle name="60% - Accent2 4" xfId="3749"/>
    <cellStyle name="60% - Accent2 5" xfId="3750"/>
    <cellStyle name="60% - Accent2 6" xfId="3751"/>
    <cellStyle name="60% - Accent3 10" xfId="3752"/>
    <cellStyle name="60% - Accent3 11" xfId="3753"/>
    <cellStyle name="60% - Accent3 2" xfId="3754"/>
    <cellStyle name="60% - Accent3 2 10" xfId="3755"/>
    <cellStyle name="60% - Accent3 2 11" xfId="3756"/>
    <cellStyle name="60% - Accent3 2 12" xfId="3757"/>
    <cellStyle name="60% - Accent3 2 13" xfId="3758"/>
    <cellStyle name="60% - Accent3 2 14" xfId="3759"/>
    <cellStyle name="60% - Accent3 2 15" xfId="3760"/>
    <cellStyle name="60% - Accent3 2 16" xfId="3761"/>
    <cellStyle name="60% - Accent3 2 17" xfId="3762"/>
    <cellStyle name="60% - Accent3 2 18" xfId="3763"/>
    <cellStyle name="60% - Accent3 2 19" xfId="3764"/>
    <cellStyle name="60% - Accent3 2 2" xfId="3765"/>
    <cellStyle name="60% - Accent3 2 20" xfId="3766"/>
    <cellStyle name="60% - Accent3 2 21" xfId="3767"/>
    <cellStyle name="60% - Accent3 2 22" xfId="3768"/>
    <cellStyle name="60% - Accent3 2 23" xfId="3769"/>
    <cellStyle name="60% - Accent3 2 24" xfId="3770"/>
    <cellStyle name="60% - Accent3 2 25" xfId="3771"/>
    <cellStyle name="60% - Accent3 2 26" xfId="3772"/>
    <cellStyle name="60% - Accent3 2 27" xfId="3773"/>
    <cellStyle name="60% - Accent3 2 28" xfId="3774"/>
    <cellStyle name="60% - Accent3 2 29" xfId="3775"/>
    <cellStyle name="60% - Accent3 2 3" xfId="3776"/>
    <cellStyle name="60% - Accent3 2 30" xfId="3777"/>
    <cellStyle name="60% - Accent3 2 31" xfId="3778"/>
    <cellStyle name="60% - Accent3 2 32" xfId="3779"/>
    <cellStyle name="60% - Accent3 2 4" xfId="3780"/>
    <cellStyle name="60% - Accent3 2 5" xfId="3781"/>
    <cellStyle name="60% - Accent3 2 6" xfId="3782"/>
    <cellStyle name="60% - Accent3 2 6 10" xfId="3783"/>
    <cellStyle name="60% - Accent3 2 6 11" xfId="3784"/>
    <cellStyle name="60% - Accent3 2 6 12" xfId="3785"/>
    <cellStyle name="60% - Accent3 2 6 13" xfId="3786"/>
    <cellStyle name="60% - Accent3 2 6 14" xfId="3787"/>
    <cellStyle name="60% - Accent3 2 6 15" xfId="3788"/>
    <cellStyle name="60% - Accent3 2 6 16" xfId="3789"/>
    <cellStyle name="60% - Accent3 2 6 17" xfId="3790"/>
    <cellStyle name="60% - Accent3 2 6 18" xfId="3791"/>
    <cellStyle name="60% - Accent3 2 6 19" xfId="3792"/>
    <cellStyle name="60% - Accent3 2 6 2" xfId="3793"/>
    <cellStyle name="60% - Accent3 2 6 20" xfId="3794"/>
    <cellStyle name="60% - Accent3 2 6 21" xfId="3795"/>
    <cellStyle name="60% - Accent3 2 6 22" xfId="3796"/>
    <cellStyle name="60% - Accent3 2 6 23" xfId="3797"/>
    <cellStyle name="60% - Accent3 2 6 24" xfId="3798"/>
    <cellStyle name="60% - Accent3 2 6 25" xfId="3799"/>
    <cellStyle name="60% - Accent3 2 6 26" xfId="3800"/>
    <cellStyle name="60% - Accent3 2 6 27" xfId="3801"/>
    <cellStyle name="60% - Accent3 2 6 3" xfId="3802"/>
    <cellStyle name="60% - Accent3 2 6 4" xfId="3803"/>
    <cellStyle name="60% - Accent3 2 6 5" xfId="3804"/>
    <cellStyle name="60% - Accent3 2 6 6" xfId="3805"/>
    <cellStyle name="60% - Accent3 2 6 7" xfId="3806"/>
    <cellStyle name="60% - Accent3 2 6 8" xfId="3807"/>
    <cellStyle name="60% - Accent3 2 6 9" xfId="3808"/>
    <cellStyle name="60% - Accent3 2 7" xfId="3809"/>
    <cellStyle name="60% - Accent3 2 8" xfId="3810"/>
    <cellStyle name="60% - Accent3 2 9" xfId="3811"/>
    <cellStyle name="60% - Accent3 3" xfId="3812"/>
    <cellStyle name="60% - Accent3 4" xfId="3813"/>
    <cellStyle name="60% - Accent3 5" xfId="3814"/>
    <cellStyle name="60% - Accent3 6" xfId="3815"/>
    <cellStyle name="60% - Accent3 7" xfId="3816"/>
    <cellStyle name="60% - Accent3 7 10" xfId="3817"/>
    <cellStyle name="60% - Accent3 7 11" xfId="3818"/>
    <cellStyle name="60% - Accent3 7 12" xfId="3819"/>
    <cellStyle name="60% - Accent3 7 13" xfId="3820"/>
    <cellStyle name="60% - Accent3 7 14" xfId="3821"/>
    <cellStyle name="60% - Accent3 7 15" xfId="3822"/>
    <cellStyle name="60% - Accent3 7 16" xfId="3823"/>
    <cellStyle name="60% - Accent3 7 17" xfId="3824"/>
    <cellStyle name="60% - Accent3 7 18" xfId="3825"/>
    <cellStyle name="60% - Accent3 7 19" xfId="3826"/>
    <cellStyle name="60% - Accent3 7 2" xfId="3827"/>
    <cellStyle name="60% - Accent3 7 20" xfId="3828"/>
    <cellStyle name="60% - Accent3 7 21" xfId="3829"/>
    <cellStyle name="60% - Accent3 7 22" xfId="3830"/>
    <cellStyle name="60% - Accent3 7 23" xfId="3831"/>
    <cellStyle name="60% - Accent3 7 24" xfId="3832"/>
    <cellStyle name="60% - Accent3 7 25" xfId="3833"/>
    <cellStyle name="60% - Accent3 7 26" xfId="3834"/>
    <cellStyle name="60% - Accent3 7 27" xfId="3835"/>
    <cellStyle name="60% - Accent3 7 3" xfId="3836"/>
    <cellStyle name="60% - Accent3 7 4" xfId="3837"/>
    <cellStyle name="60% - Accent3 7 5" xfId="3838"/>
    <cellStyle name="60% - Accent3 7 6" xfId="3839"/>
    <cellStyle name="60% - Accent3 7 7" xfId="3840"/>
    <cellStyle name="60% - Accent3 7 8" xfId="3841"/>
    <cellStyle name="60% - Accent3 7 9" xfId="3842"/>
    <cellStyle name="60% - Accent3 8" xfId="3843"/>
    <cellStyle name="60% - Accent3 8 10" xfId="3844"/>
    <cellStyle name="60% - Accent3 8 11" xfId="3845"/>
    <cellStyle name="60% - Accent3 8 12" xfId="3846"/>
    <cellStyle name="60% - Accent3 8 13" xfId="3847"/>
    <cellStyle name="60% - Accent3 8 14" xfId="3848"/>
    <cellStyle name="60% - Accent3 8 15" xfId="3849"/>
    <cellStyle name="60% - Accent3 8 16" xfId="3850"/>
    <cellStyle name="60% - Accent3 8 17" xfId="3851"/>
    <cellStyle name="60% - Accent3 8 18" xfId="3852"/>
    <cellStyle name="60% - Accent3 8 19" xfId="3853"/>
    <cellStyle name="60% - Accent3 8 2" xfId="3854"/>
    <cellStyle name="60% - Accent3 8 20" xfId="3855"/>
    <cellStyle name="60% - Accent3 8 21" xfId="3856"/>
    <cellStyle name="60% - Accent3 8 22" xfId="3857"/>
    <cellStyle name="60% - Accent3 8 23" xfId="3858"/>
    <cellStyle name="60% - Accent3 8 24" xfId="3859"/>
    <cellStyle name="60% - Accent3 8 25" xfId="3860"/>
    <cellStyle name="60% - Accent3 8 26" xfId="3861"/>
    <cellStyle name="60% - Accent3 8 27" xfId="3862"/>
    <cellStyle name="60% - Accent3 8 3" xfId="3863"/>
    <cellStyle name="60% - Accent3 8 4" xfId="3864"/>
    <cellStyle name="60% - Accent3 8 5" xfId="3865"/>
    <cellStyle name="60% - Accent3 8 6" xfId="3866"/>
    <cellStyle name="60% - Accent3 8 7" xfId="3867"/>
    <cellStyle name="60% - Accent3 8 8" xfId="3868"/>
    <cellStyle name="60% - Accent3 8 9" xfId="3869"/>
    <cellStyle name="60% - Accent3 9" xfId="3870"/>
    <cellStyle name="60% - Accent3 9 2" xfId="3871"/>
    <cellStyle name="60% - Accent3 9 3" xfId="3872"/>
    <cellStyle name="60% - Accent3 9 4" xfId="3873"/>
    <cellStyle name="60% - Accent3 9 5" xfId="3874"/>
    <cellStyle name="60% - Accent4 10" xfId="3875"/>
    <cellStyle name="60% - Accent4 11" xfId="3876"/>
    <cellStyle name="60% - Accent4 2" xfId="3877"/>
    <cellStyle name="60% - Accent4 2 10" xfId="3878"/>
    <cellStyle name="60% - Accent4 2 11" xfId="3879"/>
    <cellStyle name="60% - Accent4 2 12" xfId="3880"/>
    <cellStyle name="60% - Accent4 2 13" xfId="3881"/>
    <cellStyle name="60% - Accent4 2 14" xfId="3882"/>
    <cellStyle name="60% - Accent4 2 15" xfId="3883"/>
    <cellStyle name="60% - Accent4 2 16" xfId="3884"/>
    <cellStyle name="60% - Accent4 2 17" xfId="3885"/>
    <cellStyle name="60% - Accent4 2 18" xfId="3886"/>
    <cellStyle name="60% - Accent4 2 19" xfId="3887"/>
    <cellStyle name="60% - Accent4 2 2" xfId="3888"/>
    <cellStyle name="60% - Accent4 2 20" xfId="3889"/>
    <cellStyle name="60% - Accent4 2 21" xfId="3890"/>
    <cellStyle name="60% - Accent4 2 22" xfId="3891"/>
    <cellStyle name="60% - Accent4 2 23" xfId="3892"/>
    <cellStyle name="60% - Accent4 2 24" xfId="3893"/>
    <cellStyle name="60% - Accent4 2 25" xfId="3894"/>
    <cellStyle name="60% - Accent4 2 26" xfId="3895"/>
    <cellStyle name="60% - Accent4 2 27" xfId="3896"/>
    <cellStyle name="60% - Accent4 2 28" xfId="3897"/>
    <cellStyle name="60% - Accent4 2 29" xfId="3898"/>
    <cellStyle name="60% - Accent4 2 3" xfId="3899"/>
    <cellStyle name="60% - Accent4 2 30" xfId="3900"/>
    <cellStyle name="60% - Accent4 2 31" xfId="3901"/>
    <cellStyle name="60% - Accent4 2 32" xfId="3902"/>
    <cellStyle name="60% - Accent4 2 4" xfId="3903"/>
    <cellStyle name="60% - Accent4 2 5" xfId="3904"/>
    <cellStyle name="60% - Accent4 2 6" xfId="3905"/>
    <cellStyle name="60% - Accent4 2 6 10" xfId="3906"/>
    <cellStyle name="60% - Accent4 2 6 11" xfId="3907"/>
    <cellStyle name="60% - Accent4 2 6 12" xfId="3908"/>
    <cellStyle name="60% - Accent4 2 6 13" xfId="3909"/>
    <cellStyle name="60% - Accent4 2 6 14" xfId="3910"/>
    <cellStyle name="60% - Accent4 2 6 15" xfId="3911"/>
    <cellStyle name="60% - Accent4 2 6 16" xfId="3912"/>
    <cellStyle name="60% - Accent4 2 6 17" xfId="3913"/>
    <cellStyle name="60% - Accent4 2 6 18" xfId="3914"/>
    <cellStyle name="60% - Accent4 2 6 19" xfId="3915"/>
    <cellStyle name="60% - Accent4 2 6 2" xfId="3916"/>
    <cellStyle name="60% - Accent4 2 6 20" xfId="3917"/>
    <cellStyle name="60% - Accent4 2 6 21" xfId="3918"/>
    <cellStyle name="60% - Accent4 2 6 22" xfId="3919"/>
    <cellStyle name="60% - Accent4 2 6 23" xfId="3920"/>
    <cellStyle name="60% - Accent4 2 6 24" xfId="3921"/>
    <cellStyle name="60% - Accent4 2 6 25" xfId="3922"/>
    <cellStyle name="60% - Accent4 2 6 26" xfId="3923"/>
    <cellStyle name="60% - Accent4 2 6 27" xfId="3924"/>
    <cellStyle name="60% - Accent4 2 6 3" xfId="3925"/>
    <cellStyle name="60% - Accent4 2 6 4" xfId="3926"/>
    <cellStyle name="60% - Accent4 2 6 5" xfId="3927"/>
    <cellStyle name="60% - Accent4 2 6 6" xfId="3928"/>
    <cellStyle name="60% - Accent4 2 6 7" xfId="3929"/>
    <cellStyle name="60% - Accent4 2 6 8" xfId="3930"/>
    <cellStyle name="60% - Accent4 2 6 9" xfId="3931"/>
    <cellStyle name="60% - Accent4 2 7" xfId="3932"/>
    <cellStyle name="60% - Accent4 2 8" xfId="3933"/>
    <cellStyle name="60% - Accent4 2 9" xfId="3934"/>
    <cellStyle name="60% - Accent4 3" xfId="3935"/>
    <cellStyle name="60% - Accent4 4" xfId="3936"/>
    <cellStyle name="60% - Accent4 5" xfId="3937"/>
    <cellStyle name="60% - Accent4 6" xfId="3938"/>
    <cellStyle name="60% - Accent4 7" xfId="3939"/>
    <cellStyle name="60% - Accent4 7 10" xfId="3940"/>
    <cellStyle name="60% - Accent4 7 11" xfId="3941"/>
    <cellStyle name="60% - Accent4 7 12" xfId="3942"/>
    <cellStyle name="60% - Accent4 7 13" xfId="3943"/>
    <cellStyle name="60% - Accent4 7 14" xfId="3944"/>
    <cellStyle name="60% - Accent4 7 15" xfId="3945"/>
    <cellStyle name="60% - Accent4 7 16" xfId="3946"/>
    <cellStyle name="60% - Accent4 7 17" xfId="3947"/>
    <cellStyle name="60% - Accent4 7 18" xfId="3948"/>
    <cellStyle name="60% - Accent4 7 19" xfId="3949"/>
    <cellStyle name="60% - Accent4 7 2" xfId="3950"/>
    <cellStyle name="60% - Accent4 7 20" xfId="3951"/>
    <cellStyle name="60% - Accent4 7 21" xfId="3952"/>
    <cellStyle name="60% - Accent4 7 22" xfId="3953"/>
    <cellStyle name="60% - Accent4 7 23" xfId="3954"/>
    <cellStyle name="60% - Accent4 7 24" xfId="3955"/>
    <cellStyle name="60% - Accent4 7 25" xfId="3956"/>
    <cellStyle name="60% - Accent4 7 26" xfId="3957"/>
    <cellStyle name="60% - Accent4 7 27" xfId="3958"/>
    <cellStyle name="60% - Accent4 7 3" xfId="3959"/>
    <cellStyle name="60% - Accent4 7 4" xfId="3960"/>
    <cellStyle name="60% - Accent4 7 5" xfId="3961"/>
    <cellStyle name="60% - Accent4 7 6" xfId="3962"/>
    <cellStyle name="60% - Accent4 7 7" xfId="3963"/>
    <cellStyle name="60% - Accent4 7 8" xfId="3964"/>
    <cellStyle name="60% - Accent4 7 9" xfId="3965"/>
    <cellStyle name="60% - Accent4 8" xfId="3966"/>
    <cellStyle name="60% - Accent4 8 10" xfId="3967"/>
    <cellStyle name="60% - Accent4 8 11" xfId="3968"/>
    <cellStyle name="60% - Accent4 8 12" xfId="3969"/>
    <cellStyle name="60% - Accent4 8 13" xfId="3970"/>
    <cellStyle name="60% - Accent4 8 14" xfId="3971"/>
    <cellStyle name="60% - Accent4 8 15" xfId="3972"/>
    <cellStyle name="60% - Accent4 8 16" xfId="3973"/>
    <cellStyle name="60% - Accent4 8 17" xfId="3974"/>
    <cellStyle name="60% - Accent4 8 18" xfId="3975"/>
    <cellStyle name="60% - Accent4 8 19" xfId="3976"/>
    <cellStyle name="60% - Accent4 8 2" xfId="3977"/>
    <cellStyle name="60% - Accent4 8 20" xfId="3978"/>
    <cellStyle name="60% - Accent4 8 21" xfId="3979"/>
    <cellStyle name="60% - Accent4 8 22" xfId="3980"/>
    <cellStyle name="60% - Accent4 8 23" xfId="3981"/>
    <cellStyle name="60% - Accent4 8 24" xfId="3982"/>
    <cellStyle name="60% - Accent4 8 25" xfId="3983"/>
    <cellStyle name="60% - Accent4 8 26" xfId="3984"/>
    <cellStyle name="60% - Accent4 8 27" xfId="3985"/>
    <cellStyle name="60% - Accent4 8 3" xfId="3986"/>
    <cellStyle name="60% - Accent4 8 4" xfId="3987"/>
    <cellStyle name="60% - Accent4 8 5" xfId="3988"/>
    <cellStyle name="60% - Accent4 8 6" xfId="3989"/>
    <cellStyle name="60% - Accent4 8 7" xfId="3990"/>
    <cellStyle name="60% - Accent4 8 8" xfId="3991"/>
    <cellStyle name="60% - Accent4 8 9" xfId="3992"/>
    <cellStyle name="60% - Accent4 9" xfId="3993"/>
    <cellStyle name="60% - Accent4 9 2" xfId="3994"/>
    <cellStyle name="60% - Accent4 9 3" xfId="3995"/>
    <cellStyle name="60% - Accent4 9 4" xfId="3996"/>
    <cellStyle name="60% - Accent4 9 5" xfId="3997"/>
    <cellStyle name="60% - Accent5 2" xfId="3998"/>
    <cellStyle name="60% - Accent5 2 10" xfId="3999"/>
    <cellStyle name="60% - Accent5 2 11" xfId="4000"/>
    <cellStyle name="60% - Accent5 2 12" xfId="4001"/>
    <cellStyle name="60% - Accent5 2 13" xfId="4002"/>
    <cellStyle name="60% - Accent5 2 14" xfId="4003"/>
    <cellStyle name="60% - Accent5 2 15" xfId="4004"/>
    <cellStyle name="60% - Accent5 2 16" xfId="4005"/>
    <cellStyle name="60% - Accent5 2 17" xfId="4006"/>
    <cellStyle name="60% - Accent5 2 18" xfId="4007"/>
    <cellStyle name="60% - Accent5 2 19" xfId="4008"/>
    <cellStyle name="60% - Accent5 2 2" xfId="4009"/>
    <cellStyle name="60% - Accent5 2 20" xfId="4010"/>
    <cellStyle name="60% - Accent5 2 21" xfId="4011"/>
    <cellStyle name="60% - Accent5 2 22" xfId="4012"/>
    <cellStyle name="60% - Accent5 2 23" xfId="4013"/>
    <cellStyle name="60% - Accent5 2 24" xfId="4014"/>
    <cellStyle name="60% - Accent5 2 25" xfId="4015"/>
    <cellStyle name="60% - Accent5 2 26" xfId="4016"/>
    <cellStyle name="60% - Accent5 2 27" xfId="4017"/>
    <cellStyle name="60% - Accent5 2 3" xfId="4018"/>
    <cellStyle name="60% - Accent5 2 4" xfId="4019"/>
    <cellStyle name="60% - Accent5 2 5" xfId="4020"/>
    <cellStyle name="60% - Accent5 2 6" xfId="4021"/>
    <cellStyle name="60% - Accent5 2 7" xfId="4022"/>
    <cellStyle name="60% - Accent5 2 8" xfId="4023"/>
    <cellStyle name="60% - Accent5 2 9" xfId="4024"/>
    <cellStyle name="60% - Accent5 3" xfId="4025"/>
    <cellStyle name="60% - Accent5 4" xfId="4026"/>
    <cellStyle name="60% - Accent5 5" xfId="4027"/>
    <cellStyle name="60% - Accent5 6" xfId="4028"/>
    <cellStyle name="60% - Accent6 10" xfId="4029"/>
    <cellStyle name="60% - Accent6 11" xfId="4030"/>
    <cellStyle name="60% - Accent6 2" xfId="4031"/>
    <cellStyle name="60% - Accent6 2 10" xfId="4032"/>
    <cellStyle name="60% - Accent6 2 11" xfId="4033"/>
    <cellStyle name="60% - Accent6 2 12" xfId="4034"/>
    <cellStyle name="60% - Accent6 2 13" xfId="4035"/>
    <cellStyle name="60% - Accent6 2 14" xfId="4036"/>
    <cellStyle name="60% - Accent6 2 15" xfId="4037"/>
    <cellStyle name="60% - Accent6 2 16" xfId="4038"/>
    <cellStyle name="60% - Accent6 2 17" xfId="4039"/>
    <cellStyle name="60% - Accent6 2 18" xfId="4040"/>
    <cellStyle name="60% - Accent6 2 19" xfId="4041"/>
    <cellStyle name="60% - Accent6 2 2" xfId="4042"/>
    <cellStyle name="60% - Accent6 2 20" xfId="4043"/>
    <cellStyle name="60% - Accent6 2 21" xfId="4044"/>
    <cellStyle name="60% - Accent6 2 22" xfId="4045"/>
    <cellStyle name="60% - Accent6 2 23" xfId="4046"/>
    <cellStyle name="60% - Accent6 2 24" xfId="4047"/>
    <cellStyle name="60% - Accent6 2 25" xfId="4048"/>
    <cellStyle name="60% - Accent6 2 26" xfId="4049"/>
    <cellStyle name="60% - Accent6 2 27" xfId="4050"/>
    <cellStyle name="60% - Accent6 2 28" xfId="4051"/>
    <cellStyle name="60% - Accent6 2 29" xfId="4052"/>
    <cellStyle name="60% - Accent6 2 3" xfId="4053"/>
    <cellStyle name="60% - Accent6 2 30" xfId="4054"/>
    <cellStyle name="60% - Accent6 2 31" xfId="4055"/>
    <cellStyle name="60% - Accent6 2 32" xfId="4056"/>
    <cellStyle name="60% - Accent6 2 4" xfId="4057"/>
    <cellStyle name="60% - Accent6 2 5" xfId="4058"/>
    <cellStyle name="60% - Accent6 2 6" xfId="4059"/>
    <cellStyle name="60% - Accent6 2 6 10" xfId="4060"/>
    <cellStyle name="60% - Accent6 2 6 11" xfId="4061"/>
    <cellStyle name="60% - Accent6 2 6 12" xfId="4062"/>
    <cellStyle name="60% - Accent6 2 6 13" xfId="4063"/>
    <cellStyle name="60% - Accent6 2 6 14" xfId="4064"/>
    <cellStyle name="60% - Accent6 2 6 15" xfId="4065"/>
    <cellStyle name="60% - Accent6 2 6 16" xfId="4066"/>
    <cellStyle name="60% - Accent6 2 6 17" xfId="4067"/>
    <cellStyle name="60% - Accent6 2 6 18" xfId="4068"/>
    <cellStyle name="60% - Accent6 2 6 19" xfId="4069"/>
    <cellStyle name="60% - Accent6 2 6 2" xfId="4070"/>
    <cellStyle name="60% - Accent6 2 6 20" xfId="4071"/>
    <cellStyle name="60% - Accent6 2 6 21" xfId="4072"/>
    <cellStyle name="60% - Accent6 2 6 22" xfId="4073"/>
    <cellStyle name="60% - Accent6 2 6 23" xfId="4074"/>
    <cellStyle name="60% - Accent6 2 6 24" xfId="4075"/>
    <cellStyle name="60% - Accent6 2 6 25" xfId="4076"/>
    <cellStyle name="60% - Accent6 2 6 26" xfId="4077"/>
    <cellStyle name="60% - Accent6 2 6 27" xfId="4078"/>
    <cellStyle name="60% - Accent6 2 6 3" xfId="4079"/>
    <cellStyle name="60% - Accent6 2 6 4" xfId="4080"/>
    <cellStyle name="60% - Accent6 2 6 5" xfId="4081"/>
    <cellStyle name="60% - Accent6 2 6 6" xfId="4082"/>
    <cellStyle name="60% - Accent6 2 6 7" xfId="4083"/>
    <cellStyle name="60% - Accent6 2 6 8" xfId="4084"/>
    <cellStyle name="60% - Accent6 2 6 9" xfId="4085"/>
    <cellStyle name="60% - Accent6 2 7" xfId="4086"/>
    <cellStyle name="60% - Accent6 2 8" xfId="4087"/>
    <cellStyle name="60% - Accent6 2 9" xfId="4088"/>
    <cellStyle name="60% - Accent6 3" xfId="4089"/>
    <cellStyle name="60% - Accent6 4" xfId="4090"/>
    <cellStyle name="60% - Accent6 5" xfId="4091"/>
    <cellStyle name="60% - Accent6 6" xfId="4092"/>
    <cellStyle name="60% - Accent6 7" xfId="4093"/>
    <cellStyle name="60% - Accent6 7 10" xfId="4094"/>
    <cellStyle name="60% - Accent6 7 11" xfId="4095"/>
    <cellStyle name="60% - Accent6 7 12" xfId="4096"/>
    <cellStyle name="60% - Accent6 7 13" xfId="4097"/>
    <cellStyle name="60% - Accent6 7 14" xfId="4098"/>
    <cellStyle name="60% - Accent6 7 15" xfId="4099"/>
    <cellStyle name="60% - Accent6 7 16" xfId="4100"/>
    <cellStyle name="60% - Accent6 7 17" xfId="4101"/>
    <cellStyle name="60% - Accent6 7 18" xfId="4102"/>
    <cellStyle name="60% - Accent6 7 19" xfId="4103"/>
    <cellStyle name="60% - Accent6 7 2" xfId="4104"/>
    <cellStyle name="60% - Accent6 7 20" xfId="4105"/>
    <cellStyle name="60% - Accent6 7 21" xfId="4106"/>
    <cellStyle name="60% - Accent6 7 22" xfId="4107"/>
    <cellStyle name="60% - Accent6 7 23" xfId="4108"/>
    <cellStyle name="60% - Accent6 7 24" xfId="4109"/>
    <cellStyle name="60% - Accent6 7 25" xfId="4110"/>
    <cellStyle name="60% - Accent6 7 26" xfId="4111"/>
    <cellStyle name="60% - Accent6 7 27" xfId="4112"/>
    <cellStyle name="60% - Accent6 7 3" xfId="4113"/>
    <cellStyle name="60% - Accent6 7 4" xfId="4114"/>
    <cellStyle name="60% - Accent6 7 5" xfId="4115"/>
    <cellStyle name="60% - Accent6 7 6" xfId="4116"/>
    <cellStyle name="60% - Accent6 7 7" xfId="4117"/>
    <cellStyle name="60% - Accent6 7 8" xfId="4118"/>
    <cellStyle name="60% - Accent6 7 9" xfId="4119"/>
    <cellStyle name="60% - Accent6 8" xfId="4120"/>
    <cellStyle name="60% - Accent6 8 10" xfId="4121"/>
    <cellStyle name="60% - Accent6 8 11" xfId="4122"/>
    <cellStyle name="60% - Accent6 8 12" xfId="4123"/>
    <cellStyle name="60% - Accent6 8 13" xfId="4124"/>
    <cellStyle name="60% - Accent6 8 14" xfId="4125"/>
    <cellStyle name="60% - Accent6 8 15" xfId="4126"/>
    <cellStyle name="60% - Accent6 8 16" xfId="4127"/>
    <cellStyle name="60% - Accent6 8 17" xfId="4128"/>
    <cellStyle name="60% - Accent6 8 18" xfId="4129"/>
    <cellStyle name="60% - Accent6 8 19" xfId="4130"/>
    <cellStyle name="60% - Accent6 8 2" xfId="4131"/>
    <cellStyle name="60% - Accent6 8 20" xfId="4132"/>
    <cellStyle name="60% - Accent6 8 21" xfId="4133"/>
    <cellStyle name="60% - Accent6 8 22" xfId="4134"/>
    <cellStyle name="60% - Accent6 8 23" xfId="4135"/>
    <cellStyle name="60% - Accent6 8 24" xfId="4136"/>
    <cellStyle name="60% - Accent6 8 25" xfId="4137"/>
    <cellStyle name="60% - Accent6 8 26" xfId="4138"/>
    <cellStyle name="60% - Accent6 8 27" xfId="4139"/>
    <cellStyle name="60% - Accent6 8 3" xfId="4140"/>
    <cellStyle name="60% - Accent6 8 4" xfId="4141"/>
    <cellStyle name="60% - Accent6 8 5" xfId="4142"/>
    <cellStyle name="60% - Accent6 8 6" xfId="4143"/>
    <cellStyle name="60% - Accent6 8 7" xfId="4144"/>
    <cellStyle name="60% - Accent6 8 8" xfId="4145"/>
    <cellStyle name="60% - Accent6 8 9" xfId="4146"/>
    <cellStyle name="60% - Accent6 9" xfId="4147"/>
    <cellStyle name="60% - Accent6 9 2" xfId="4148"/>
    <cellStyle name="60% - Accent6 9 3" xfId="4149"/>
    <cellStyle name="60% - Accent6 9 4" xfId="4150"/>
    <cellStyle name="60% - Accent6 9 5" xfId="4151"/>
    <cellStyle name="_x0002_-_x0002_Ä_x0001_‡_x0003_0_x0002_P_x0003_ _x0002_X_x0003_·_x0002_®_x0003_@_x0002_p_x0003_ª_x0002_¨_x0010_!_x0002__x0003_&quot;_x0001_ÄÇ_x0002__x000e__x0003_ _x0002_é_x0002_Ä_x0001_‡_x0003_Ë_x0002_H_x0003_ _x0002_X" xfId="4152"/>
    <cellStyle name="Accent1 10" xfId="4153"/>
    <cellStyle name="Accent1 11" xfId="4154"/>
    <cellStyle name="Accent1 2" xfId="4155"/>
    <cellStyle name="Accent1 2 10" xfId="4156"/>
    <cellStyle name="Accent1 2 11" xfId="4157"/>
    <cellStyle name="Accent1 2 12" xfId="4158"/>
    <cellStyle name="Accent1 2 13" xfId="4159"/>
    <cellStyle name="Accent1 2 14" xfId="4160"/>
    <cellStyle name="Accent1 2 15" xfId="4161"/>
    <cellStyle name="Accent1 2 16" xfId="4162"/>
    <cellStyle name="Accent1 2 17" xfId="4163"/>
    <cellStyle name="Accent1 2 18" xfId="4164"/>
    <cellStyle name="Accent1 2 19" xfId="4165"/>
    <cellStyle name="Accent1 2 2" xfId="4166"/>
    <cellStyle name="Accent1 2 20" xfId="4167"/>
    <cellStyle name="Accent1 2 21" xfId="4168"/>
    <cellStyle name="Accent1 2 22" xfId="4169"/>
    <cellStyle name="Accent1 2 23" xfId="4170"/>
    <cellStyle name="Accent1 2 24" xfId="4171"/>
    <cellStyle name="Accent1 2 25" xfId="4172"/>
    <cellStyle name="Accent1 2 26" xfId="4173"/>
    <cellStyle name="Accent1 2 27" xfId="4174"/>
    <cellStyle name="Accent1 2 28" xfId="4175"/>
    <cellStyle name="Accent1 2 29" xfId="4176"/>
    <cellStyle name="Accent1 2 3" xfId="4177"/>
    <cellStyle name="Accent1 2 30" xfId="4178"/>
    <cellStyle name="Accent1 2 31" xfId="4179"/>
    <cellStyle name="Accent1 2 32" xfId="4180"/>
    <cellStyle name="Accent1 2 4" xfId="4181"/>
    <cellStyle name="Accent1 2 5" xfId="4182"/>
    <cellStyle name="Accent1 2 6" xfId="4183"/>
    <cellStyle name="Accent1 2 6 10" xfId="4184"/>
    <cellStyle name="Accent1 2 6 11" xfId="4185"/>
    <cellStyle name="Accent1 2 6 12" xfId="4186"/>
    <cellStyle name="Accent1 2 6 13" xfId="4187"/>
    <cellStyle name="Accent1 2 6 14" xfId="4188"/>
    <cellStyle name="Accent1 2 6 15" xfId="4189"/>
    <cellStyle name="Accent1 2 6 16" xfId="4190"/>
    <cellStyle name="Accent1 2 6 17" xfId="4191"/>
    <cellStyle name="Accent1 2 6 18" xfId="4192"/>
    <cellStyle name="Accent1 2 6 19" xfId="4193"/>
    <cellStyle name="Accent1 2 6 2" xfId="4194"/>
    <cellStyle name="Accent1 2 6 20" xfId="4195"/>
    <cellStyle name="Accent1 2 6 21" xfId="4196"/>
    <cellStyle name="Accent1 2 6 22" xfId="4197"/>
    <cellStyle name="Accent1 2 6 23" xfId="4198"/>
    <cellStyle name="Accent1 2 6 24" xfId="4199"/>
    <cellStyle name="Accent1 2 6 25" xfId="4200"/>
    <cellStyle name="Accent1 2 6 26" xfId="4201"/>
    <cellStyle name="Accent1 2 6 27" xfId="4202"/>
    <cellStyle name="Accent1 2 6 3" xfId="4203"/>
    <cellStyle name="Accent1 2 6 4" xfId="4204"/>
    <cellStyle name="Accent1 2 6 5" xfId="4205"/>
    <cellStyle name="Accent1 2 6 6" xfId="4206"/>
    <cellStyle name="Accent1 2 6 7" xfId="4207"/>
    <cellStyle name="Accent1 2 6 8" xfId="4208"/>
    <cellStyle name="Accent1 2 6 9" xfId="4209"/>
    <cellStyle name="Accent1 2 7" xfId="4210"/>
    <cellStyle name="Accent1 2 8" xfId="4211"/>
    <cellStyle name="Accent1 2 9" xfId="4212"/>
    <cellStyle name="Accent1 3" xfId="4213"/>
    <cellStyle name="Accent1 4" xfId="4214"/>
    <cellStyle name="Accent1 5" xfId="4215"/>
    <cellStyle name="Accent1 6" xfId="4216"/>
    <cellStyle name="Accent1 7" xfId="4217"/>
    <cellStyle name="Accent1 7 10" xfId="4218"/>
    <cellStyle name="Accent1 7 11" xfId="4219"/>
    <cellStyle name="Accent1 7 12" xfId="4220"/>
    <cellStyle name="Accent1 7 13" xfId="4221"/>
    <cellStyle name="Accent1 7 14" xfId="4222"/>
    <cellStyle name="Accent1 7 15" xfId="4223"/>
    <cellStyle name="Accent1 7 16" xfId="4224"/>
    <cellStyle name="Accent1 7 17" xfId="4225"/>
    <cellStyle name="Accent1 7 18" xfId="4226"/>
    <cellStyle name="Accent1 7 19" xfId="4227"/>
    <cellStyle name="Accent1 7 2" xfId="4228"/>
    <cellStyle name="Accent1 7 20" xfId="4229"/>
    <cellStyle name="Accent1 7 21" xfId="4230"/>
    <cellStyle name="Accent1 7 22" xfId="4231"/>
    <cellStyle name="Accent1 7 23" xfId="4232"/>
    <cellStyle name="Accent1 7 24" xfId="4233"/>
    <cellStyle name="Accent1 7 25" xfId="4234"/>
    <cellStyle name="Accent1 7 26" xfId="4235"/>
    <cellStyle name="Accent1 7 27" xfId="4236"/>
    <cellStyle name="Accent1 7 3" xfId="4237"/>
    <cellStyle name="Accent1 7 4" xfId="4238"/>
    <cellStyle name="Accent1 7 5" xfId="4239"/>
    <cellStyle name="Accent1 7 6" xfId="4240"/>
    <cellStyle name="Accent1 7 7" xfId="4241"/>
    <cellStyle name="Accent1 7 8" xfId="4242"/>
    <cellStyle name="Accent1 7 9" xfId="4243"/>
    <cellStyle name="Accent1 8" xfId="4244"/>
    <cellStyle name="Accent1 8 10" xfId="4245"/>
    <cellStyle name="Accent1 8 11" xfId="4246"/>
    <cellStyle name="Accent1 8 12" xfId="4247"/>
    <cellStyle name="Accent1 8 13" xfId="4248"/>
    <cellStyle name="Accent1 8 14" xfId="4249"/>
    <cellStyle name="Accent1 8 15" xfId="4250"/>
    <cellStyle name="Accent1 8 16" xfId="4251"/>
    <cellStyle name="Accent1 8 17" xfId="4252"/>
    <cellStyle name="Accent1 8 18" xfId="4253"/>
    <cellStyle name="Accent1 8 19" xfId="4254"/>
    <cellStyle name="Accent1 8 2" xfId="4255"/>
    <cellStyle name="Accent1 8 20" xfId="4256"/>
    <cellStyle name="Accent1 8 21" xfId="4257"/>
    <cellStyle name="Accent1 8 22" xfId="4258"/>
    <cellStyle name="Accent1 8 23" xfId="4259"/>
    <cellStyle name="Accent1 8 24" xfId="4260"/>
    <cellStyle name="Accent1 8 25" xfId="4261"/>
    <cellStyle name="Accent1 8 26" xfId="4262"/>
    <cellStyle name="Accent1 8 27" xfId="4263"/>
    <cellStyle name="Accent1 8 3" xfId="4264"/>
    <cellStyle name="Accent1 8 4" xfId="4265"/>
    <cellStyle name="Accent1 8 5" xfId="4266"/>
    <cellStyle name="Accent1 8 6" xfId="4267"/>
    <cellStyle name="Accent1 8 7" xfId="4268"/>
    <cellStyle name="Accent1 8 8" xfId="4269"/>
    <cellStyle name="Accent1 8 9" xfId="4270"/>
    <cellStyle name="Accent1 9" xfId="4271"/>
    <cellStyle name="Accent1 9 2" xfId="4272"/>
    <cellStyle name="Accent1 9 3" xfId="4273"/>
    <cellStyle name="Accent1 9 4" xfId="4274"/>
    <cellStyle name="Accent1 9 5" xfId="4275"/>
    <cellStyle name="Accent2 2" xfId="4276"/>
    <cellStyle name="Accent2 2 10" xfId="4277"/>
    <cellStyle name="Accent2 2 11" xfId="4278"/>
    <cellStyle name="Accent2 2 12" xfId="4279"/>
    <cellStyle name="Accent2 2 13" xfId="4280"/>
    <cellStyle name="Accent2 2 14" xfId="4281"/>
    <cellStyle name="Accent2 2 15" xfId="4282"/>
    <cellStyle name="Accent2 2 16" xfId="4283"/>
    <cellStyle name="Accent2 2 17" xfId="4284"/>
    <cellStyle name="Accent2 2 18" xfId="4285"/>
    <cellStyle name="Accent2 2 19" xfId="4286"/>
    <cellStyle name="Accent2 2 2" xfId="4287"/>
    <cellStyle name="Accent2 2 20" xfId="4288"/>
    <cellStyle name="Accent2 2 21" xfId="4289"/>
    <cellStyle name="Accent2 2 22" xfId="4290"/>
    <cellStyle name="Accent2 2 23" xfId="4291"/>
    <cellStyle name="Accent2 2 24" xfId="4292"/>
    <cellStyle name="Accent2 2 25" xfId="4293"/>
    <cellStyle name="Accent2 2 26" xfId="4294"/>
    <cellStyle name="Accent2 2 27" xfId="4295"/>
    <cellStyle name="Accent2 2 3" xfId="4296"/>
    <cellStyle name="Accent2 2 4" xfId="4297"/>
    <cellStyle name="Accent2 2 5" xfId="4298"/>
    <cellStyle name="Accent2 2 6" xfId="4299"/>
    <cellStyle name="Accent2 2 7" xfId="4300"/>
    <cellStyle name="Accent2 2 8" xfId="4301"/>
    <cellStyle name="Accent2 2 9" xfId="4302"/>
    <cellStyle name="Accent2 3" xfId="4303"/>
    <cellStyle name="Accent2 4" xfId="4304"/>
    <cellStyle name="Accent2 5" xfId="4305"/>
    <cellStyle name="Accent2 6" xfId="4306"/>
    <cellStyle name="Accent3 2" xfId="4307"/>
    <cellStyle name="Accent3 2 10" xfId="4308"/>
    <cellStyle name="Accent3 2 11" xfId="4309"/>
    <cellStyle name="Accent3 2 12" xfId="4310"/>
    <cellStyle name="Accent3 2 13" xfId="4311"/>
    <cellStyle name="Accent3 2 14" xfId="4312"/>
    <cellStyle name="Accent3 2 15" xfId="4313"/>
    <cellStyle name="Accent3 2 16" xfId="4314"/>
    <cellStyle name="Accent3 2 17" xfId="4315"/>
    <cellStyle name="Accent3 2 18" xfId="4316"/>
    <cellStyle name="Accent3 2 19" xfId="4317"/>
    <cellStyle name="Accent3 2 2" xfId="4318"/>
    <cellStyle name="Accent3 2 20" xfId="4319"/>
    <cellStyle name="Accent3 2 21" xfId="4320"/>
    <cellStyle name="Accent3 2 22" xfId="4321"/>
    <cellStyle name="Accent3 2 23" xfId="4322"/>
    <cellStyle name="Accent3 2 24" xfId="4323"/>
    <cellStyle name="Accent3 2 25" xfId="4324"/>
    <cellStyle name="Accent3 2 26" xfId="4325"/>
    <cellStyle name="Accent3 2 27" xfId="4326"/>
    <cellStyle name="Accent3 2 3" xfId="4327"/>
    <cellStyle name="Accent3 2 4" xfId="4328"/>
    <cellStyle name="Accent3 2 5" xfId="4329"/>
    <cellStyle name="Accent3 2 6" xfId="4330"/>
    <cellStyle name="Accent3 2 7" xfId="4331"/>
    <cellStyle name="Accent3 2 8" xfId="4332"/>
    <cellStyle name="Accent3 2 9" xfId="4333"/>
    <cellStyle name="Accent3 3" xfId="4334"/>
    <cellStyle name="Accent3 4" xfId="4335"/>
    <cellStyle name="Accent3 5" xfId="4336"/>
    <cellStyle name="Accent3 6" xfId="4337"/>
    <cellStyle name="Accent4 10" xfId="4338"/>
    <cellStyle name="Accent4 11" xfId="4339"/>
    <cellStyle name="Accent4 2" xfId="4340"/>
    <cellStyle name="Accent4 2 10" xfId="4341"/>
    <cellStyle name="Accent4 2 11" xfId="4342"/>
    <cellStyle name="Accent4 2 12" xfId="4343"/>
    <cellStyle name="Accent4 2 13" xfId="4344"/>
    <cellStyle name="Accent4 2 14" xfId="4345"/>
    <cellStyle name="Accent4 2 15" xfId="4346"/>
    <cellStyle name="Accent4 2 16" xfId="4347"/>
    <cellStyle name="Accent4 2 17" xfId="4348"/>
    <cellStyle name="Accent4 2 18" xfId="4349"/>
    <cellStyle name="Accent4 2 19" xfId="4350"/>
    <cellStyle name="Accent4 2 2" xfId="4351"/>
    <cellStyle name="Accent4 2 20" xfId="4352"/>
    <cellStyle name="Accent4 2 21" xfId="4353"/>
    <cellStyle name="Accent4 2 22" xfId="4354"/>
    <cellStyle name="Accent4 2 23" xfId="4355"/>
    <cellStyle name="Accent4 2 24" xfId="4356"/>
    <cellStyle name="Accent4 2 25" xfId="4357"/>
    <cellStyle name="Accent4 2 26" xfId="4358"/>
    <cellStyle name="Accent4 2 27" xfId="4359"/>
    <cellStyle name="Accent4 2 28" xfId="4360"/>
    <cellStyle name="Accent4 2 29" xfId="4361"/>
    <cellStyle name="Accent4 2 3" xfId="4362"/>
    <cellStyle name="Accent4 2 30" xfId="4363"/>
    <cellStyle name="Accent4 2 31" xfId="4364"/>
    <cellStyle name="Accent4 2 32" xfId="4365"/>
    <cellStyle name="Accent4 2 4" xfId="4366"/>
    <cellStyle name="Accent4 2 5" xfId="4367"/>
    <cellStyle name="Accent4 2 6" xfId="4368"/>
    <cellStyle name="Accent4 2 6 10" xfId="4369"/>
    <cellStyle name="Accent4 2 6 11" xfId="4370"/>
    <cellStyle name="Accent4 2 6 12" xfId="4371"/>
    <cellStyle name="Accent4 2 6 13" xfId="4372"/>
    <cellStyle name="Accent4 2 6 14" xfId="4373"/>
    <cellStyle name="Accent4 2 6 15" xfId="4374"/>
    <cellStyle name="Accent4 2 6 16" xfId="4375"/>
    <cellStyle name="Accent4 2 6 17" xfId="4376"/>
    <cellStyle name="Accent4 2 6 18" xfId="4377"/>
    <cellStyle name="Accent4 2 6 19" xfId="4378"/>
    <cellStyle name="Accent4 2 6 2" xfId="4379"/>
    <cellStyle name="Accent4 2 6 20" xfId="4380"/>
    <cellStyle name="Accent4 2 6 21" xfId="4381"/>
    <cellStyle name="Accent4 2 6 22" xfId="4382"/>
    <cellStyle name="Accent4 2 6 23" xfId="4383"/>
    <cellStyle name="Accent4 2 6 24" xfId="4384"/>
    <cellStyle name="Accent4 2 6 25" xfId="4385"/>
    <cellStyle name="Accent4 2 6 26" xfId="4386"/>
    <cellStyle name="Accent4 2 6 27" xfId="4387"/>
    <cellStyle name="Accent4 2 6 3" xfId="4388"/>
    <cellStyle name="Accent4 2 6 4" xfId="4389"/>
    <cellStyle name="Accent4 2 6 5" xfId="4390"/>
    <cellStyle name="Accent4 2 6 6" xfId="4391"/>
    <cellStyle name="Accent4 2 6 7" xfId="4392"/>
    <cellStyle name="Accent4 2 6 8" xfId="4393"/>
    <cellStyle name="Accent4 2 6 9" xfId="4394"/>
    <cellStyle name="Accent4 2 7" xfId="4395"/>
    <cellStyle name="Accent4 2 8" xfId="4396"/>
    <cellStyle name="Accent4 2 9" xfId="4397"/>
    <cellStyle name="Accent4 3" xfId="4398"/>
    <cellStyle name="Accent4 4" xfId="4399"/>
    <cellStyle name="Accent4 5" xfId="4400"/>
    <cellStyle name="Accent4 6" xfId="4401"/>
    <cellStyle name="Accent4 7" xfId="4402"/>
    <cellStyle name="Accent4 7 10" xfId="4403"/>
    <cellStyle name="Accent4 7 11" xfId="4404"/>
    <cellStyle name="Accent4 7 12" xfId="4405"/>
    <cellStyle name="Accent4 7 13" xfId="4406"/>
    <cellStyle name="Accent4 7 14" xfId="4407"/>
    <cellStyle name="Accent4 7 15" xfId="4408"/>
    <cellStyle name="Accent4 7 16" xfId="4409"/>
    <cellStyle name="Accent4 7 17" xfId="4410"/>
    <cellStyle name="Accent4 7 18" xfId="4411"/>
    <cellStyle name="Accent4 7 19" xfId="4412"/>
    <cellStyle name="Accent4 7 2" xfId="4413"/>
    <cellStyle name="Accent4 7 20" xfId="4414"/>
    <cellStyle name="Accent4 7 21" xfId="4415"/>
    <cellStyle name="Accent4 7 22" xfId="4416"/>
    <cellStyle name="Accent4 7 23" xfId="4417"/>
    <cellStyle name="Accent4 7 24" xfId="4418"/>
    <cellStyle name="Accent4 7 25" xfId="4419"/>
    <cellStyle name="Accent4 7 26" xfId="4420"/>
    <cellStyle name="Accent4 7 27" xfId="4421"/>
    <cellStyle name="Accent4 7 3" xfId="4422"/>
    <cellStyle name="Accent4 7 4" xfId="4423"/>
    <cellStyle name="Accent4 7 5" xfId="4424"/>
    <cellStyle name="Accent4 7 6" xfId="4425"/>
    <cellStyle name="Accent4 7 7" xfId="4426"/>
    <cellStyle name="Accent4 7 8" xfId="4427"/>
    <cellStyle name="Accent4 7 9" xfId="4428"/>
    <cellStyle name="Accent4 8" xfId="4429"/>
    <cellStyle name="Accent4 8 10" xfId="4430"/>
    <cellStyle name="Accent4 8 11" xfId="4431"/>
    <cellStyle name="Accent4 8 12" xfId="4432"/>
    <cellStyle name="Accent4 8 13" xfId="4433"/>
    <cellStyle name="Accent4 8 14" xfId="4434"/>
    <cellStyle name="Accent4 8 15" xfId="4435"/>
    <cellStyle name="Accent4 8 16" xfId="4436"/>
    <cellStyle name="Accent4 8 17" xfId="4437"/>
    <cellStyle name="Accent4 8 18" xfId="4438"/>
    <cellStyle name="Accent4 8 19" xfId="4439"/>
    <cellStyle name="Accent4 8 2" xfId="4440"/>
    <cellStyle name="Accent4 8 20" xfId="4441"/>
    <cellStyle name="Accent4 8 21" xfId="4442"/>
    <cellStyle name="Accent4 8 22" xfId="4443"/>
    <cellStyle name="Accent4 8 23" xfId="4444"/>
    <cellStyle name="Accent4 8 24" xfId="4445"/>
    <cellStyle name="Accent4 8 25" xfId="4446"/>
    <cellStyle name="Accent4 8 26" xfId="4447"/>
    <cellStyle name="Accent4 8 27" xfId="4448"/>
    <cellStyle name="Accent4 8 3" xfId="4449"/>
    <cellStyle name="Accent4 8 4" xfId="4450"/>
    <cellStyle name="Accent4 8 5" xfId="4451"/>
    <cellStyle name="Accent4 8 6" xfId="4452"/>
    <cellStyle name="Accent4 8 7" xfId="4453"/>
    <cellStyle name="Accent4 8 8" xfId="4454"/>
    <cellStyle name="Accent4 8 9" xfId="4455"/>
    <cellStyle name="Accent4 9" xfId="4456"/>
    <cellStyle name="Accent4 9 2" xfId="4457"/>
    <cellStyle name="Accent4 9 3" xfId="4458"/>
    <cellStyle name="Accent4 9 4" xfId="4459"/>
    <cellStyle name="Accent4 9 5" xfId="4460"/>
    <cellStyle name="Accent5 2" xfId="4461"/>
    <cellStyle name="Accent5 2 10" xfId="4462"/>
    <cellStyle name="Accent5 2 11" xfId="4463"/>
    <cellStyle name="Accent5 2 12" xfId="4464"/>
    <cellStyle name="Accent5 2 13" xfId="4465"/>
    <cellStyle name="Accent5 2 14" xfId="4466"/>
    <cellStyle name="Accent5 2 15" xfId="4467"/>
    <cellStyle name="Accent5 2 16" xfId="4468"/>
    <cellStyle name="Accent5 2 17" xfId="4469"/>
    <cellStyle name="Accent5 2 18" xfId="4470"/>
    <cellStyle name="Accent5 2 19" xfId="4471"/>
    <cellStyle name="Accent5 2 2" xfId="4472"/>
    <cellStyle name="Accent5 2 20" xfId="4473"/>
    <cellStyle name="Accent5 2 21" xfId="4474"/>
    <cellStyle name="Accent5 2 22" xfId="4475"/>
    <cellStyle name="Accent5 2 23" xfId="4476"/>
    <cellStyle name="Accent5 2 24" xfId="4477"/>
    <cellStyle name="Accent5 2 25" xfId="4478"/>
    <cellStyle name="Accent5 2 26" xfId="4479"/>
    <cellStyle name="Accent5 2 27" xfId="4480"/>
    <cellStyle name="Accent5 2 3" xfId="4481"/>
    <cellStyle name="Accent5 2 4" xfId="4482"/>
    <cellStyle name="Accent5 2 5" xfId="4483"/>
    <cellStyle name="Accent5 2 6" xfId="4484"/>
    <cellStyle name="Accent5 2 7" xfId="4485"/>
    <cellStyle name="Accent5 2 8" xfId="4486"/>
    <cellStyle name="Accent5 2 9" xfId="4487"/>
    <cellStyle name="Accent5 3" xfId="4488"/>
    <cellStyle name="Accent5 4" xfId="4489"/>
    <cellStyle name="Accent5 5" xfId="4490"/>
    <cellStyle name="Accent5 6" xfId="4491"/>
    <cellStyle name="Accent6 2" xfId="4492"/>
    <cellStyle name="Accent6 2 10" xfId="4493"/>
    <cellStyle name="Accent6 2 11" xfId="4494"/>
    <cellStyle name="Accent6 2 12" xfId="4495"/>
    <cellStyle name="Accent6 2 13" xfId="4496"/>
    <cellStyle name="Accent6 2 14" xfId="4497"/>
    <cellStyle name="Accent6 2 15" xfId="4498"/>
    <cellStyle name="Accent6 2 16" xfId="4499"/>
    <cellStyle name="Accent6 2 17" xfId="4500"/>
    <cellStyle name="Accent6 2 18" xfId="4501"/>
    <cellStyle name="Accent6 2 19" xfId="4502"/>
    <cellStyle name="Accent6 2 2" xfId="4503"/>
    <cellStyle name="Accent6 2 20" xfId="4504"/>
    <cellStyle name="Accent6 2 21" xfId="4505"/>
    <cellStyle name="Accent6 2 22" xfId="4506"/>
    <cellStyle name="Accent6 2 23" xfId="4507"/>
    <cellStyle name="Accent6 2 24" xfId="4508"/>
    <cellStyle name="Accent6 2 25" xfId="4509"/>
    <cellStyle name="Accent6 2 26" xfId="4510"/>
    <cellStyle name="Accent6 2 27" xfId="4511"/>
    <cellStyle name="Accent6 2 3" xfId="4512"/>
    <cellStyle name="Accent6 2 4" xfId="4513"/>
    <cellStyle name="Accent6 2 5" xfId="4514"/>
    <cellStyle name="Accent6 2 6" xfId="4515"/>
    <cellStyle name="Accent6 2 7" xfId="4516"/>
    <cellStyle name="Accent6 2 8" xfId="4517"/>
    <cellStyle name="Accent6 2 9" xfId="4518"/>
    <cellStyle name="Accent6 3" xfId="4519"/>
    <cellStyle name="Accent6 4" xfId="4520"/>
    <cellStyle name="Accent6 5" xfId="4521"/>
    <cellStyle name="Accent6 6" xfId="4522"/>
    <cellStyle name="Account_normal" xfId="4523"/>
    <cellStyle name="APB_Current" xfId="4524"/>
    <cellStyle name="Bad 2" xfId="4525"/>
    <cellStyle name="Bad 2 10" xfId="4526"/>
    <cellStyle name="Bad 2 11" xfId="4527"/>
    <cellStyle name="Bad 2 12" xfId="4528"/>
    <cellStyle name="Bad 2 13" xfId="4529"/>
    <cellStyle name="Bad 2 14" xfId="4530"/>
    <cellStyle name="Bad 2 15" xfId="4531"/>
    <cellStyle name="Bad 2 16" xfId="4532"/>
    <cellStyle name="Bad 2 17" xfId="4533"/>
    <cellStyle name="Bad 2 18" xfId="4534"/>
    <cellStyle name="Bad 2 19" xfId="4535"/>
    <cellStyle name="Bad 2 2" xfId="4536"/>
    <cellStyle name="Bad 2 20" xfId="4537"/>
    <cellStyle name="Bad 2 21" xfId="4538"/>
    <cellStyle name="Bad 2 22" xfId="4539"/>
    <cellStyle name="Bad 2 23" xfId="4540"/>
    <cellStyle name="Bad 2 24" xfId="4541"/>
    <cellStyle name="Bad 2 25" xfId="4542"/>
    <cellStyle name="Bad 2 26" xfId="4543"/>
    <cellStyle name="Bad 2 27" xfId="4544"/>
    <cellStyle name="Bad 2 3" xfId="4545"/>
    <cellStyle name="Bad 2 4" xfId="4546"/>
    <cellStyle name="Bad 2 5" xfId="4547"/>
    <cellStyle name="Bad 2 6" xfId="4548"/>
    <cellStyle name="Bad 2 7" xfId="4549"/>
    <cellStyle name="Bad 2 8" xfId="4550"/>
    <cellStyle name="Bad 2 9" xfId="4551"/>
    <cellStyle name="Bad 3" xfId="4552"/>
    <cellStyle name="Bad 4" xfId="4553"/>
    <cellStyle name="Bad 5" xfId="4554"/>
    <cellStyle name="Bad 6" xfId="4555"/>
    <cellStyle name="Calculation 2" xfId="4556"/>
    <cellStyle name="Calculation 2 10" xfId="4557"/>
    <cellStyle name="Calculation 2 10 2" xfId="4558"/>
    <cellStyle name="Calculation 2 10 3" xfId="4559"/>
    <cellStyle name="Calculation 2 10 4" xfId="4560"/>
    <cellStyle name="Calculation 2 11" xfId="4561"/>
    <cellStyle name="Calculation 2 11 2" xfId="4562"/>
    <cellStyle name="Calculation 2 11 3" xfId="4563"/>
    <cellStyle name="Calculation 2 11 4" xfId="4564"/>
    <cellStyle name="Calculation 2 12" xfId="4565"/>
    <cellStyle name="Calculation 2 12 2" xfId="4566"/>
    <cellStyle name="Calculation 2 12 3" xfId="4567"/>
    <cellStyle name="Calculation 2 12 4" xfId="4568"/>
    <cellStyle name="Calculation 2 13" xfId="4569"/>
    <cellStyle name="Calculation 2 13 2" xfId="4570"/>
    <cellStyle name="Calculation 2 13 3" xfId="4571"/>
    <cellStyle name="Calculation 2 13 4" xfId="4572"/>
    <cellStyle name="Calculation 2 14" xfId="4573"/>
    <cellStyle name="Calculation 2 14 2" xfId="4574"/>
    <cellStyle name="Calculation 2 14 3" xfId="4575"/>
    <cellStyle name="Calculation 2 14 4" xfId="4576"/>
    <cellStyle name="Calculation 2 15" xfId="4577"/>
    <cellStyle name="Calculation 2 15 2" xfId="4578"/>
    <cellStyle name="Calculation 2 15 3" xfId="4579"/>
    <cellStyle name="Calculation 2 15 4" xfId="4580"/>
    <cellStyle name="Calculation 2 16" xfId="4581"/>
    <cellStyle name="Calculation 2 16 2" xfId="4582"/>
    <cellStyle name="Calculation 2 16 3" xfId="4583"/>
    <cellStyle name="Calculation 2 16 4" xfId="4584"/>
    <cellStyle name="Calculation 2 17" xfId="4585"/>
    <cellStyle name="Calculation 2 17 2" xfId="4586"/>
    <cellStyle name="Calculation 2 17 3" xfId="4587"/>
    <cellStyle name="Calculation 2 17 4" xfId="4588"/>
    <cellStyle name="Calculation 2 18" xfId="4589"/>
    <cellStyle name="Calculation 2 18 2" xfId="4590"/>
    <cellStyle name="Calculation 2 18 3" xfId="4591"/>
    <cellStyle name="Calculation 2 18 4" xfId="4592"/>
    <cellStyle name="Calculation 2 19" xfId="4593"/>
    <cellStyle name="Calculation 2 19 2" xfId="4594"/>
    <cellStyle name="Calculation 2 19 3" xfId="4595"/>
    <cellStyle name="Calculation 2 19 4" xfId="4596"/>
    <cellStyle name="Calculation 2 2" xfId="4597"/>
    <cellStyle name="Calculation 2 2 2" xfId="4598"/>
    <cellStyle name="Calculation 2 2 3" xfId="4599"/>
    <cellStyle name="Calculation 2 2 4" xfId="4600"/>
    <cellStyle name="Calculation 2 20" xfId="4601"/>
    <cellStyle name="Calculation 2 20 2" xfId="4602"/>
    <cellStyle name="Calculation 2 20 3" xfId="4603"/>
    <cellStyle name="Calculation 2 20 4" xfId="4604"/>
    <cellStyle name="Calculation 2 21" xfId="4605"/>
    <cellStyle name="Calculation 2 21 2" xfId="4606"/>
    <cellStyle name="Calculation 2 21 3" xfId="4607"/>
    <cellStyle name="Calculation 2 21 4" xfId="4608"/>
    <cellStyle name="Calculation 2 22" xfId="4609"/>
    <cellStyle name="Calculation 2 22 2" xfId="4610"/>
    <cellStyle name="Calculation 2 22 3" xfId="4611"/>
    <cellStyle name="Calculation 2 22 4" xfId="4612"/>
    <cellStyle name="Calculation 2 23" xfId="4613"/>
    <cellStyle name="Calculation 2 23 2" xfId="4614"/>
    <cellStyle name="Calculation 2 23 3" xfId="4615"/>
    <cellStyle name="Calculation 2 23 4" xfId="4616"/>
    <cellStyle name="Calculation 2 24" xfId="4617"/>
    <cellStyle name="Calculation 2 25" xfId="4618"/>
    <cellStyle name="Calculation 2 26" xfId="4619"/>
    <cellStyle name="Calculation 2 3" xfId="4620"/>
    <cellStyle name="Calculation 2 3 2" xfId="4621"/>
    <cellStyle name="Calculation 2 3 3" xfId="4622"/>
    <cellStyle name="Calculation 2 3 4" xfId="4623"/>
    <cellStyle name="Calculation 2 4" xfId="4624"/>
    <cellStyle name="Calculation 2 4 2" xfId="4625"/>
    <cellStyle name="Calculation 2 4 3" xfId="4626"/>
    <cellStyle name="Calculation 2 4 4" xfId="4627"/>
    <cellStyle name="Calculation 2 5" xfId="4628"/>
    <cellStyle name="Calculation 2 5 2" xfId="4629"/>
    <cellStyle name="Calculation 2 5 3" xfId="4630"/>
    <cellStyle name="Calculation 2 5 4" xfId="4631"/>
    <cellStyle name="Calculation 2 6" xfId="4632"/>
    <cellStyle name="Calculation 2 6 2" xfId="4633"/>
    <cellStyle name="Calculation 2 6 3" xfId="4634"/>
    <cellStyle name="Calculation 2 6 4" xfId="4635"/>
    <cellStyle name="Calculation 2 7" xfId="4636"/>
    <cellStyle name="Calculation 2 7 2" xfId="4637"/>
    <cellStyle name="Calculation 2 7 3" xfId="4638"/>
    <cellStyle name="Calculation 2 7 4" xfId="4639"/>
    <cellStyle name="Calculation 2 8" xfId="4640"/>
    <cellStyle name="Calculation 2 8 2" xfId="4641"/>
    <cellStyle name="Calculation 2 8 3" xfId="4642"/>
    <cellStyle name="Calculation 2 8 4" xfId="4643"/>
    <cellStyle name="Calculation 2 9" xfId="4644"/>
    <cellStyle name="Calculation 2 9 2" xfId="4645"/>
    <cellStyle name="Calculation 2 9 3" xfId="4646"/>
    <cellStyle name="Calculation 2 9 4" xfId="4647"/>
    <cellStyle name="Calculation 3" xfId="4648"/>
    <cellStyle name="Calculation 3 2" xfId="4649"/>
    <cellStyle name="Calculation 3 3" xfId="4650"/>
    <cellStyle name="Calculation 3 4" xfId="4651"/>
    <cellStyle name="Calculation 4" xfId="4652"/>
    <cellStyle name="Calculation 4 2" xfId="4653"/>
    <cellStyle name="Calculation 4 3" xfId="4654"/>
    <cellStyle name="Calculation 4 4" xfId="4655"/>
    <cellStyle name="Calculation 5" xfId="4656"/>
    <cellStyle name="Calculation 5 2" xfId="4657"/>
    <cellStyle name="Calculation 5 3" xfId="4658"/>
    <cellStyle name="Calculation 5 4" xfId="4659"/>
    <cellStyle name="Check Cell 2" xfId="4660"/>
    <cellStyle name="Check Cell 2 10" xfId="4661"/>
    <cellStyle name="Check Cell 2 11" xfId="4662"/>
    <cellStyle name="Check Cell 2 12" xfId="4663"/>
    <cellStyle name="Check Cell 2 13" xfId="4664"/>
    <cellStyle name="Check Cell 2 14" xfId="4665"/>
    <cellStyle name="Check Cell 2 15" xfId="4666"/>
    <cellStyle name="Check Cell 2 16" xfId="4667"/>
    <cellStyle name="Check Cell 2 17" xfId="4668"/>
    <cellStyle name="Check Cell 2 18" xfId="4669"/>
    <cellStyle name="Check Cell 2 19" xfId="4670"/>
    <cellStyle name="Check Cell 2 2" xfId="4671"/>
    <cellStyle name="Check Cell 2 20" xfId="4672"/>
    <cellStyle name="Check Cell 2 21" xfId="4673"/>
    <cellStyle name="Check Cell 2 22" xfId="4674"/>
    <cellStyle name="Check Cell 2 23" xfId="4675"/>
    <cellStyle name="Check Cell 2 24" xfId="4676"/>
    <cellStyle name="Check Cell 2 25" xfId="4677"/>
    <cellStyle name="Check Cell 2 26" xfId="4678"/>
    <cellStyle name="Check Cell 2 27" xfId="4679"/>
    <cellStyle name="Check Cell 2 3" xfId="4680"/>
    <cellStyle name="Check Cell 2 4" xfId="4681"/>
    <cellStyle name="Check Cell 2 5" xfId="4682"/>
    <cellStyle name="Check Cell 2 6" xfId="4683"/>
    <cellStyle name="Check Cell 2 7" xfId="4684"/>
    <cellStyle name="Check Cell 2 8" xfId="4685"/>
    <cellStyle name="Check Cell 2 9" xfId="4686"/>
    <cellStyle name="Check Cell 3" xfId="4687"/>
    <cellStyle name="Check Cell 4" xfId="4688"/>
    <cellStyle name="Check Cell 5" xfId="4689"/>
    <cellStyle name="Check Cell 6" xfId="4690"/>
    <cellStyle name="Comma" xfId="11159" builtinId="3"/>
    <cellStyle name="Comma [0] 2" xfId="4691"/>
    <cellStyle name="Comma 2" xfId="4692"/>
    <cellStyle name="Comma 2 10" xfId="4693"/>
    <cellStyle name="Comma 2 11" xfId="4694"/>
    <cellStyle name="Comma 2 2" xfId="4695"/>
    <cellStyle name="Comma 2 2 2" xfId="4696"/>
    <cellStyle name="Comma 2 2 3" xfId="4697"/>
    <cellStyle name="Comma 2 3" xfId="4698"/>
    <cellStyle name="Comma 2 3 2" xfId="4699"/>
    <cellStyle name="Comma 2 3 3" xfId="4700"/>
    <cellStyle name="Comma 2 4" xfId="4701"/>
    <cellStyle name="Comma 2 4 2" xfId="4702"/>
    <cellStyle name="Comma 2 4 3" xfId="4703"/>
    <cellStyle name="Comma 2 5" xfId="4704"/>
    <cellStyle name="Comma 2 5 2" xfId="4705"/>
    <cellStyle name="Comma 2 5 3" xfId="4706"/>
    <cellStyle name="Comma 2 6" xfId="4707"/>
    <cellStyle name="Comma 2 7" xfId="4708"/>
    <cellStyle name="Comma 2 8" xfId="4709"/>
    <cellStyle name="Comma 2 9" xfId="4710"/>
    <cellStyle name="Comma 3" xfId="4711"/>
    <cellStyle name="Comma 3 2" xfId="4712"/>
    <cellStyle name="Comma 3 2 2" xfId="4713"/>
    <cellStyle name="Comma 3 2 2 2" xfId="4714"/>
    <cellStyle name="Comma 3 2 2 2 2" xfId="4715"/>
    <cellStyle name="Comma 3 2 2 2 3" xfId="4716"/>
    <cellStyle name="Comma 3 2 2 2 4" xfId="4717"/>
    <cellStyle name="Comma 3 2 2 3" xfId="4718"/>
    <cellStyle name="Comma 3 2 2 4" xfId="4719"/>
    <cellStyle name="Comma 3 2 2 5" xfId="4720"/>
    <cellStyle name="Comma 3 2 3" xfId="4721"/>
    <cellStyle name="Comma 3 2 4" xfId="4722"/>
    <cellStyle name="Comma 3 2 4 2" xfId="4723"/>
    <cellStyle name="Comma 3 2 4 3" xfId="4724"/>
    <cellStyle name="Comma 3 2 4 4" xfId="4725"/>
    <cellStyle name="Comma 3 2 5" xfId="4726"/>
    <cellStyle name="Comma 3 2 6" xfId="4727"/>
    <cellStyle name="Comma 3 2 7" xfId="4728"/>
    <cellStyle name="Comma 3 3" xfId="4729"/>
    <cellStyle name="Comma 3 3 2" xfId="4730"/>
    <cellStyle name="Comma 3 3 3" xfId="4731"/>
    <cellStyle name="Comma 3 3 3 2" xfId="4732"/>
    <cellStyle name="Comma 3 3 3 3" xfId="4733"/>
    <cellStyle name="Comma 3 3 3 4" xfId="4734"/>
    <cellStyle name="Comma 3 3 4" xfId="4735"/>
    <cellStyle name="Comma 3 3 5" xfId="4736"/>
    <cellStyle name="Comma 3 3 6" xfId="4737"/>
    <cellStyle name="Comma 3 4" xfId="4738"/>
    <cellStyle name="Comma 3 5" xfId="4739"/>
    <cellStyle name="Comma 3 5 2" xfId="4740"/>
    <cellStyle name="Comma 3 5 3" xfId="4741"/>
    <cellStyle name="Comma 3 5 4" xfId="4742"/>
    <cellStyle name="Comma 3 6" xfId="4743"/>
    <cellStyle name="Comma 3 7" xfId="4744"/>
    <cellStyle name="Comma 3 8" xfId="4745"/>
    <cellStyle name="Comma 4" xfId="4746"/>
    <cellStyle name="Comma 4 2" xfId="4747"/>
    <cellStyle name="Comma 4 3" xfId="4748"/>
    <cellStyle name="Comma 4 4" xfId="4749"/>
    <cellStyle name="Comma 4 5" xfId="4750"/>
    <cellStyle name="Comma 4 6" xfId="4751"/>
    <cellStyle name="Comma 5" xfId="4752"/>
    <cellStyle name="Comma 6" xfId="4753"/>
    <cellStyle name="Comma 7" xfId="4754"/>
    <cellStyle name="Comma 8" xfId="4755"/>
    <cellStyle name="COMMENTS" xfId="4756"/>
    <cellStyle name="Currency 2" xfId="4757"/>
    <cellStyle name="Currency 2 2" xfId="4758"/>
    <cellStyle name="Currency 2 3" xfId="4759"/>
    <cellStyle name="Currency 2 4" xfId="4760"/>
    <cellStyle name="Currency 2 5" xfId="4761"/>
    <cellStyle name="Current_Number" xfId="4762"/>
    <cellStyle name="Explanatory Text 2" xfId="4763"/>
    <cellStyle name="Explanatory Text 2 10" xfId="4764"/>
    <cellStyle name="Explanatory Text 2 11" xfId="4765"/>
    <cellStyle name="Explanatory Text 2 12" xfId="4766"/>
    <cellStyle name="Explanatory Text 2 13" xfId="4767"/>
    <cellStyle name="Explanatory Text 2 14" xfId="4768"/>
    <cellStyle name="Explanatory Text 2 15" xfId="4769"/>
    <cellStyle name="Explanatory Text 2 16" xfId="4770"/>
    <cellStyle name="Explanatory Text 2 17" xfId="4771"/>
    <cellStyle name="Explanatory Text 2 18" xfId="4772"/>
    <cellStyle name="Explanatory Text 2 19" xfId="4773"/>
    <cellStyle name="Explanatory Text 2 2" xfId="4774"/>
    <cellStyle name="Explanatory Text 2 20" xfId="4775"/>
    <cellStyle name="Explanatory Text 2 21" xfId="4776"/>
    <cellStyle name="Explanatory Text 2 22" xfId="4777"/>
    <cellStyle name="Explanatory Text 2 23" xfId="4778"/>
    <cellStyle name="Explanatory Text 2 24" xfId="4779"/>
    <cellStyle name="Explanatory Text 2 25" xfId="4780"/>
    <cellStyle name="Explanatory Text 2 26" xfId="4781"/>
    <cellStyle name="Explanatory Text 2 27" xfId="4782"/>
    <cellStyle name="Explanatory Text 2 3" xfId="4783"/>
    <cellStyle name="Explanatory Text 2 4" xfId="4784"/>
    <cellStyle name="Explanatory Text 2 5" xfId="4785"/>
    <cellStyle name="Explanatory Text 2 6" xfId="4786"/>
    <cellStyle name="Explanatory Text 2 7" xfId="4787"/>
    <cellStyle name="Explanatory Text 2 8" xfId="4788"/>
    <cellStyle name="Explanatory Text 2 9" xfId="4789"/>
    <cellStyle name="Explanatory Text 3" xfId="4790"/>
    <cellStyle name="Explanatory Text 4" xfId="4791"/>
    <cellStyle name="Explanatory Text 5" xfId="4792"/>
    <cellStyle name="Explanatory Text 6" xfId="4793"/>
    <cellStyle name="Final" xfId="4794"/>
    <cellStyle name="Final 2" xfId="4795"/>
    <cellStyle name="Final 3" xfId="4796"/>
    <cellStyle name="Final 4" xfId="4797"/>
    <cellStyle name="Final 5" xfId="4798"/>
    <cellStyle name="Good 2" xfId="4799"/>
    <cellStyle name="Good 2 10" xfId="4800"/>
    <cellStyle name="Good 2 11" xfId="4801"/>
    <cellStyle name="Good 2 12" xfId="4802"/>
    <cellStyle name="Good 2 13" xfId="4803"/>
    <cellStyle name="Good 2 14" xfId="4804"/>
    <cellStyle name="Good 2 15" xfId="4805"/>
    <cellStyle name="Good 2 16" xfId="4806"/>
    <cellStyle name="Good 2 17" xfId="4807"/>
    <cellStyle name="Good 2 18" xfId="4808"/>
    <cellStyle name="Good 2 19" xfId="4809"/>
    <cellStyle name="Good 2 2" xfId="4810"/>
    <cellStyle name="Good 2 20" xfId="4811"/>
    <cellStyle name="Good 2 21" xfId="4812"/>
    <cellStyle name="Good 2 22" xfId="4813"/>
    <cellStyle name="Good 2 23" xfId="4814"/>
    <cellStyle name="Good 2 24" xfId="4815"/>
    <cellStyle name="Good 2 25" xfId="4816"/>
    <cellStyle name="Good 2 26" xfId="4817"/>
    <cellStyle name="Good 2 27" xfId="4818"/>
    <cellStyle name="Good 2 3" xfId="4819"/>
    <cellStyle name="Good 2 4" xfId="4820"/>
    <cellStyle name="Good 2 5" xfId="4821"/>
    <cellStyle name="Good 2 6" xfId="4822"/>
    <cellStyle name="Good 2 7" xfId="4823"/>
    <cellStyle name="Good 2 8" xfId="4824"/>
    <cellStyle name="Good 2 9" xfId="4825"/>
    <cellStyle name="Good 3" xfId="4826"/>
    <cellStyle name="Good 4" xfId="4827"/>
    <cellStyle name="Good 5" xfId="4828"/>
    <cellStyle name="Good 6" xfId="4829"/>
    <cellStyle name="GROUPHEADING" xfId="4830"/>
    <cellStyle name="HDR1" xfId="4831"/>
    <cellStyle name="hdr2" xfId="4832"/>
    <cellStyle name="HEADER1" xfId="4833"/>
    <cellStyle name="HEADER1 2" xfId="4834"/>
    <cellStyle name="HEADER1 3" xfId="4835"/>
    <cellStyle name="HEADER1 4" xfId="4836"/>
    <cellStyle name="HEADER1 5" xfId="4837"/>
    <cellStyle name="HEADER1 6" xfId="4838"/>
    <cellStyle name="HEADER2" xfId="4839"/>
    <cellStyle name="HEADER3" xfId="4840"/>
    <cellStyle name="HEADER3 2" xfId="4841"/>
    <cellStyle name="HEADER3 3" xfId="4842"/>
    <cellStyle name="HEADER3 4" xfId="4843"/>
    <cellStyle name="HEADER3 4 2" xfId="4844"/>
    <cellStyle name="HEADER3 4 3" xfId="4845"/>
    <cellStyle name="HEADER3 5" xfId="4846"/>
    <cellStyle name="HEADER3 6" xfId="4847"/>
    <cellStyle name="HEADER3 7" xfId="4848"/>
    <cellStyle name="HEADER3 8" xfId="4849"/>
    <cellStyle name="heading" xfId="4850"/>
    <cellStyle name="Heading 1 10" xfId="4851"/>
    <cellStyle name="Heading 1 2" xfId="4852"/>
    <cellStyle name="Heading 1 2 10" xfId="4853"/>
    <cellStyle name="Heading 1 2 11" xfId="4854"/>
    <cellStyle name="Heading 1 2 12" xfId="4855"/>
    <cellStyle name="Heading 1 2 13" xfId="4856"/>
    <cellStyle name="Heading 1 2 14" xfId="4857"/>
    <cellStyle name="Heading 1 2 15" xfId="4858"/>
    <cellStyle name="Heading 1 2 16" xfId="4859"/>
    <cellStyle name="Heading 1 2 17" xfId="4860"/>
    <cellStyle name="Heading 1 2 18" xfId="4861"/>
    <cellStyle name="Heading 1 2 19" xfId="4862"/>
    <cellStyle name="Heading 1 2 2" xfId="4863"/>
    <cellStyle name="Heading 1 2 2 2" xfId="4864"/>
    <cellStyle name="Heading 1 2 2 2 2" xfId="4865"/>
    <cellStyle name="Heading 1 2 2 2 2 2" xfId="4866"/>
    <cellStyle name="Heading 1 2 2 2 2 3" xfId="4867"/>
    <cellStyle name="Heading 1 2 2 2 2 4" xfId="4868"/>
    <cellStyle name="Heading 1 2 2 2 2 5" xfId="4869"/>
    <cellStyle name="Heading 1 2 2 2 2 6" xfId="4870"/>
    <cellStyle name="Heading 1 2 2 2 3" xfId="4871"/>
    <cellStyle name="Heading 1 2 2 2 4" xfId="4872"/>
    <cellStyle name="Heading 1 2 2 2 5" xfId="4873"/>
    <cellStyle name="Heading 1 2 2 2 6" xfId="4874"/>
    <cellStyle name="Heading 1 2 2 2 7" xfId="4875"/>
    <cellStyle name="Heading 1 2 2 3" xfId="4876"/>
    <cellStyle name="Heading 1 2 2 3 2" xfId="4877"/>
    <cellStyle name="Heading 1 2 2 3 3" xfId="4878"/>
    <cellStyle name="Heading 1 2 2 3 4" xfId="4879"/>
    <cellStyle name="Heading 1 2 2 3 5" xfId="4880"/>
    <cellStyle name="Heading 1 2 2 3 6" xfId="4881"/>
    <cellStyle name="Heading 1 2 2 4" xfId="4882"/>
    <cellStyle name="Heading 1 2 2 5" xfId="4883"/>
    <cellStyle name="Heading 1 2 2 6" xfId="4884"/>
    <cellStyle name="Heading 1 2 2 7" xfId="4885"/>
    <cellStyle name="Heading 1 2 20" xfId="4886"/>
    <cellStyle name="Heading 1 2 21" xfId="4887"/>
    <cellStyle name="Heading 1 2 22" xfId="4888"/>
    <cellStyle name="Heading 1 2 23" xfId="4889"/>
    <cellStyle name="Heading 1 2 24" xfId="4890"/>
    <cellStyle name="Heading 1 2 25" xfId="4891"/>
    <cellStyle name="Heading 1 2 26" xfId="4892"/>
    <cellStyle name="Heading 1 2 27" xfId="4893"/>
    <cellStyle name="Heading 1 2 28" xfId="4894"/>
    <cellStyle name="Heading 1 2 3" xfId="4895"/>
    <cellStyle name="Heading 1 2 4" xfId="4896"/>
    <cellStyle name="Heading 1 2 5" xfId="4897"/>
    <cellStyle name="Heading 1 2 6" xfId="4898"/>
    <cellStyle name="Heading 1 2 7" xfId="4899"/>
    <cellStyle name="Heading 1 2 8" xfId="4900"/>
    <cellStyle name="Heading 1 2 9" xfId="4901"/>
    <cellStyle name="Heading 1 3" xfId="4902"/>
    <cellStyle name="Heading 1 4" xfId="4903"/>
    <cellStyle name="Heading 1 5" xfId="4904"/>
    <cellStyle name="Heading 1 6" xfId="4905"/>
    <cellStyle name="Heading 1 6 10" xfId="4906"/>
    <cellStyle name="Heading 1 6 11" xfId="4907"/>
    <cellStyle name="Heading 1 6 12" xfId="4908"/>
    <cellStyle name="Heading 1 6 13" xfId="4909"/>
    <cellStyle name="Heading 1 6 14" xfId="4910"/>
    <cellStyle name="Heading 1 6 15" xfId="4911"/>
    <cellStyle name="Heading 1 6 16" xfId="4912"/>
    <cellStyle name="Heading 1 6 17" xfId="4913"/>
    <cellStyle name="Heading 1 6 18" xfId="4914"/>
    <cellStyle name="Heading 1 6 19" xfId="4915"/>
    <cellStyle name="Heading 1 6 2" xfId="4916"/>
    <cellStyle name="Heading 1 6 20" xfId="4917"/>
    <cellStyle name="Heading 1 6 21" xfId="4918"/>
    <cellStyle name="Heading 1 6 22" xfId="4919"/>
    <cellStyle name="Heading 1 6 23" xfId="4920"/>
    <cellStyle name="Heading 1 6 24" xfId="4921"/>
    <cellStyle name="Heading 1 6 25" xfId="4922"/>
    <cellStyle name="Heading 1 6 26" xfId="4923"/>
    <cellStyle name="Heading 1 6 27" xfId="4924"/>
    <cellStyle name="Heading 1 6 3" xfId="4925"/>
    <cellStyle name="Heading 1 6 4" xfId="4926"/>
    <cellStyle name="Heading 1 6 5" xfId="4927"/>
    <cellStyle name="Heading 1 6 6" xfId="4928"/>
    <cellStyle name="Heading 1 6 7" xfId="4929"/>
    <cellStyle name="Heading 1 6 8" xfId="4930"/>
    <cellStyle name="Heading 1 6 9" xfId="4931"/>
    <cellStyle name="Heading 1 7" xfId="4932"/>
    <cellStyle name="Heading 1 7 10" xfId="4933"/>
    <cellStyle name="Heading 1 7 11" xfId="4934"/>
    <cellStyle name="Heading 1 7 12" xfId="4935"/>
    <cellStyle name="Heading 1 7 13" xfId="4936"/>
    <cellStyle name="Heading 1 7 14" xfId="4937"/>
    <cellStyle name="Heading 1 7 15" xfId="4938"/>
    <cellStyle name="Heading 1 7 16" xfId="4939"/>
    <cellStyle name="Heading 1 7 17" xfId="4940"/>
    <cellStyle name="Heading 1 7 18" xfId="4941"/>
    <cellStyle name="Heading 1 7 19" xfId="4942"/>
    <cellStyle name="Heading 1 7 2" xfId="4943"/>
    <cellStyle name="Heading 1 7 20" xfId="4944"/>
    <cellStyle name="Heading 1 7 21" xfId="4945"/>
    <cellStyle name="Heading 1 7 22" xfId="4946"/>
    <cellStyle name="Heading 1 7 23" xfId="4947"/>
    <cellStyle name="Heading 1 7 24" xfId="4948"/>
    <cellStyle name="Heading 1 7 25" xfId="4949"/>
    <cellStyle name="Heading 1 7 26" xfId="4950"/>
    <cellStyle name="Heading 1 7 27" xfId="4951"/>
    <cellStyle name="Heading 1 7 3" xfId="4952"/>
    <cellStyle name="Heading 1 7 4" xfId="4953"/>
    <cellStyle name="Heading 1 7 5" xfId="4954"/>
    <cellStyle name="Heading 1 7 6" xfId="4955"/>
    <cellStyle name="Heading 1 7 7" xfId="4956"/>
    <cellStyle name="Heading 1 7 8" xfId="4957"/>
    <cellStyle name="Heading 1 7 9" xfId="4958"/>
    <cellStyle name="Heading 1 8" xfId="4959"/>
    <cellStyle name="Heading 1 8 2" xfId="4960"/>
    <cellStyle name="Heading 1 8 3" xfId="4961"/>
    <cellStyle name="Heading 1 8 4" xfId="4962"/>
    <cellStyle name="Heading 1 8 5" xfId="4963"/>
    <cellStyle name="Heading 1 9" xfId="4964"/>
    <cellStyle name="Heading 2 10" xfId="4965"/>
    <cellStyle name="Heading 2 2" xfId="4966"/>
    <cellStyle name="Heading 2 2 10" xfId="4967"/>
    <cellStyle name="Heading 2 2 11" xfId="4968"/>
    <cellStyle name="Heading 2 2 12" xfId="4969"/>
    <cellStyle name="Heading 2 2 13" xfId="4970"/>
    <cellStyle name="Heading 2 2 14" xfId="4971"/>
    <cellStyle name="Heading 2 2 15" xfId="4972"/>
    <cellStyle name="Heading 2 2 16" xfId="4973"/>
    <cellStyle name="Heading 2 2 17" xfId="4974"/>
    <cellStyle name="Heading 2 2 18" xfId="4975"/>
    <cellStyle name="Heading 2 2 19" xfId="4976"/>
    <cellStyle name="Heading 2 2 2" xfId="4977"/>
    <cellStyle name="Heading 2 2 2 2" xfId="4978"/>
    <cellStyle name="Heading 2 2 2 2 2" xfId="4979"/>
    <cellStyle name="Heading 2 2 2 2 2 2" xfId="4980"/>
    <cellStyle name="Heading 2 2 2 2 2 3" xfId="4981"/>
    <cellStyle name="Heading 2 2 2 2 2 4" xfId="4982"/>
    <cellStyle name="Heading 2 2 2 2 2 5" xfId="4983"/>
    <cellStyle name="Heading 2 2 2 2 2 6" xfId="4984"/>
    <cellStyle name="Heading 2 2 2 2 3" xfId="4985"/>
    <cellStyle name="Heading 2 2 2 2 4" xfId="4986"/>
    <cellStyle name="Heading 2 2 2 2 5" xfId="4987"/>
    <cellStyle name="Heading 2 2 2 2 6" xfId="4988"/>
    <cellStyle name="Heading 2 2 2 2 7" xfId="4989"/>
    <cellStyle name="Heading 2 2 2 3" xfId="4990"/>
    <cellStyle name="Heading 2 2 2 3 2" xfId="4991"/>
    <cellStyle name="Heading 2 2 2 3 3" xfId="4992"/>
    <cellStyle name="Heading 2 2 2 3 4" xfId="4993"/>
    <cellStyle name="Heading 2 2 2 3 5" xfId="4994"/>
    <cellStyle name="Heading 2 2 2 3 6" xfId="4995"/>
    <cellStyle name="Heading 2 2 2 4" xfId="4996"/>
    <cellStyle name="Heading 2 2 2 5" xfId="4997"/>
    <cellStyle name="Heading 2 2 2 6" xfId="4998"/>
    <cellStyle name="Heading 2 2 2 7" xfId="4999"/>
    <cellStyle name="Heading 2 2 20" xfId="5000"/>
    <cellStyle name="Heading 2 2 21" xfId="5001"/>
    <cellStyle name="Heading 2 2 22" xfId="5002"/>
    <cellStyle name="Heading 2 2 23" xfId="5003"/>
    <cellStyle name="Heading 2 2 24" xfId="5004"/>
    <cellStyle name="Heading 2 2 25" xfId="5005"/>
    <cellStyle name="Heading 2 2 26" xfId="5006"/>
    <cellStyle name="Heading 2 2 27" xfId="5007"/>
    <cellStyle name="Heading 2 2 28" xfId="5008"/>
    <cellStyle name="Heading 2 2 3" xfId="5009"/>
    <cellStyle name="Heading 2 2 4" xfId="5010"/>
    <cellStyle name="Heading 2 2 5" xfId="5011"/>
    <cellStyle name="Heading 2 2 6" xfId="5012"/>
    <cellStyle name="Heading 2 2 7" xfId="5013"/>
    <cellStyle name="Heading 2 2 8" xfId="5014"/>
    <cellStyle name="Heading 2 2 9" xfId="5015"/>
    <cellStyle name="Heading 2 3" xfId="5016"/>
    <cellStyle name="Heading 2 4" xfId="5017"/>
    <cellStyle name="Heading 2 5" xfId="5018"/>
    <cellStyle name="Heading 2 6" xfId="5019"/>
    <cellStyle name="Heading 2 6 10" xfId="5020"/>
    <cellStyle name="Heading 2 6 11" xfId="5021"/>
    <cellStyle name="Heading 2 6 12" xfId="5022"/>
    <cellStyle name="Heading 2 6 13" xfId="5023"/>
    <cellStyle name="Heading 2 6 14" xfId="5024"/>
    <cellStyle name="Heading 2 6 15" xfId="5025"/>
    <cellStyle name="Heading 2 6 16" xfId="5026"/>
    <cellStyle name="Heading 2 6 17" xfId="5027"/>
    <cellStyle name="Heading 2 6 18" xfId="5028"/>
    <cellStyle name="Heading 2 6 19" xfId="5029"/>
    <cellStyle name="Heading 2 6 2" xfId="5030"/>
    <cellStyle name="Heading 2 6 20" xfId="5031"/>
    <cellStyle name="Heading 2 6 21" xfId="5032"/>
    <cellStyle name="Heading 2 6 22" xfId="5033"/>
    <cellStyle name="Heading 2 6 23" xfId="5034"/>
    <cellStyle name="Heading 2 6 24" xfId="5035"/>
    <cellStyle name="Heading 2 6 25" xfId="5036"/>
    <cellStyle name="Heading 2 6 26" xfId="5037"/>
    <cellStyle name="Heading 2 6 27" xfId="5038"/>
    <cellStyle name="Heading 2 6 3" xfId="5039"/>
    <cellStyle name="Heading 2 6 4" xfId="5040"/>
    <cellStyle name="Heading 2 6 5" xfId="5041"/>
    <cellStyle name="Heading 2 6 6" xfId="5042"/>
    <cellStyle name="Heading 2 6 7" xfId="5043"/>
    <cellStyle name="Heading 2 6 8" xfId="5044"/>
    <cellStyle name="Heading 2 6 9" xfId="5045"/>
    <cellStyle name="Heading 2 7" xfId="5046"/>
    <cellStyle name="Heading 2 7 10" xfId="5047"/>
    <cellStyle name="Heading 2 7 11" xfId="5048"/>
    <cellStyle name="Heading 2 7 12" xfId="5049"/>
    <cellStyle name="Heading 2 7 13" xfId="5050"/>
    <cellStyle name="Heading 2 7 14" xfId="5051"/>
    <cellStyle name="Heading 2 7 15" xfId="5052"/>
    <cellStyle name="Heading 2 7 16" xfId="5053"/>
    <cellStyle name="Heading 2 7 17" xfId="5054"/>
    <cellStyle name="Heading 2 7 18" xfId="5055"/>
    <cellStyle name="Heading 2 7 19" xfId="5056"/>
    <cellStyle name="Heading 2 7 2" xfId="5057"/>
    <cellStyle name="Heading 2 7 20" xfId="5058"/>
    <cellStyle name="Heading 2 7 21" xfId="5059"/>
    <cellStyle name="Heading 2 7 22" xfId="5060"/>
    <cellStyle name="Heading 2 7 23" xfId="5061"/>
    <cellStyle name="Heading 2 7 24" xfId="5062"/>
    <cellStyle name="Heading 2 7 25" xfId="5063"/>
    <cellStyle name="Heading 2 7 26" xfId="5064"/>
    <cellStyle name="Heading 2 7 27" xfId="5065"/>
    <cellStyle name="Heading 2 7 3" xfId="5066"/>
    <cellStyle name="Heading 2 7 4" xfId="5067"/>
    <cellStyle name="Heading 2 7 5" xfId="5068"/>
    <cellStyle name="Heading 2 7 6" xfId="5069"/>
    <cellStyle name="Heading 2 7 7" xfId="5070"/>
    <cellStyle name="Heading 2 7 8" xfId="5071"/>
    <cellStyle name="Heading 2 7 9" xfId="5072"/>
    <cellStyle name="Heading 2 8" xfId="5073"/>
    <cellStyle name="Heading 2 8 2" xfId="5074"/>
    <cellStyle name="Heading 2 8 3" xfId="5075"/>
    <cellStyle name="Heading 2 8 4" xfId="5076"/>
    <cellStyle name="Heading 2 8 5" xfId="5077"/>
    <cellStyle name="Heading 2 9" xfId="5078"/>
    <cellStyle name="Heading 3 10" xfId="5079"/>
    <cellStyle name="Heading 3 2" xfId="5080"/>
    <cellStyle name="Heading 3 2 10" xfId="5081"/>
    <cellStyle name="Heading 3 2 11" xfId="5082"/>
    <cellStyle name="Heading 3 2 12" xfId="5083"/>
    <cellStyle name="Heading 3 2 13" xfId="5084"/>
    <cellStyle name="Heading 3 2 14" xfId="5085"/>
    <cellStyle name="Heading 3 2 15" xfId="5086"/>
    <cellStyle name="Heading 3 2 16" xfId="5087"/>
    <cellStyle name="Heading 3 2 17" xfId="5088"/>
    <cellStyle name="Heading 3 2 18" xfId="5089"/>
    <cellStyle name="Heading 3 2 19" xfId="5090"/>
    <cellStyle name="Heading 3 2 2" xfId="5091"/>
    <cellStyle name="Heading 3 2 2 2" xfId="5092"/>
    <cellStyle name="Heading 3 2 2 2 2" xfId="5093"/>
    <cellStyle name="Heading 3 2 2 2 2 2" xfId="5094"/>
    <cellStyle name="Heading 3 2 2 2 2 3" xfId="5095"/>
    <cellStyle name="Heading 3 2 2 2 2 4" xfId="5096"/>
    <cellStyle name="Heading 3 2 2 2 2 5" xfId="5097"/>
    <cellStyle name="Heading 3 2 2 2 2 6" xfId="5098"/>
    <cellStyle name="Heading 3 2 2 2 3" xfId="5099"/>
    <cellStyle name="Heading 3 2 2 2 4" xfId="5100"/>
    <cellStyle name="Heading 3 2 2 2 5" xfId="5101"/>
    <cellStyle name="Heading 3 2 2 2 6" xfId="5102"/>
    <cellStyle name="Heading 3 2 2 2 7" xfId="5103"/>
    <cellStyle name="Heading 3 2 2 3" xfId="5104"/>
    <cellStyle name="Heading 3 2 2 3 2" xfId="5105"/>
    <cellStyle name="Heading 3 2 2 3 3" xfId="5106"/>
    <cellStyle name="Heading 3 2 2 3 4" xfId="5107"/>
    <cellStyle name="Heading 3 2 2 3 5" xfId="5108"/>
    <cellStyle name="Heading 3 2 2 3 6" xfId="5109"/>
    <cellStyle name="Heading 3 2 2 4" xfId="5110"/>
    <cellStyle name="Heading 3 2 2 5" xfId="5111"/>
    <cellStyle name="Heading 3 2 2 6" xfId="5112"/>
    <cellStyle name="Heading 3 2 2 7" xfId="5113"/>
    <cellStyle name="Heading 3 2 20" xfId="5114"/>
    <cellStyle name="Heading 3 2 21" xfId="5115"/>
    <cellStyle name="Heading 3 2 22" xfId="5116"/>
    <cellStyle name="Heading 3 2 23" xfId="5117"/>
    <cellStyle name="Heading 3 2 24" xfId="5118"/>
    <cellStyle name="Heading 3 2 25" xfId="5119"/>
    <cellStyle name="Heading 3 2 26" xfId="5120"/>
    <cellStyle name="Heading 3 2 27" xfId="5121"/>
    <cellStyle name="Heading 3 2 28" xfId="5122"/>
    <cellStyle name="Heading 3 2 3" xfId="5123"/>
    <cellStyle name="Heading 3 2 4" xfId="5124"/>
    <cellStyle name="Heading 3 2 5" xfId="5125"/>
    <cellStyle name="Heading 3 2 6" xfId="5126"/>
    <cellStyle name="Heading 3 2 7" xfId="5127"/>
    <cellStyle name="Heading 3 2 8" xfId="5128"/>
    <cellStyle name="Heading 3 2 9" xfId="5129"/>
    <cellStyle name="Heading 3 3" xfId="5130"/>
    <cellStyle name="Heading 3 4" xfId="5131"/>
    <cellStyle name="Heading 3 5" xfId="5132"/>
    <cellStyle name="Heading 3 6" xfId="5133"/>
    <cellStyle name="Heading 3 6 10" xfId="5134"/>
    <cellStyle name="Heading 3 6 11" xfId="5135"/>
    <cellStyle name="Heading 3 6 12" xfId="5136"/>
    <cellStyle name="Heading 3 6 13" xfId="5137"/>
    <cellStyle name="Heading 3 6 14" xfId="5138"/>
    <cellStyle name="Heading 3 6 15" xfId="5139"/>
    <cellStyle name="Heading 3 6 16" xfId="5140"/>
    <cellStyle name="Heading 3 6 17" xfId="5141"/>
    <cellStyle name="Heading 3 6 18" xfId="5142"/>
    <cellStyle name="Heading 3 6 19" xfId="5143"/>
    <cellStyle name="Heading 3 6 2" xfId="5144"/>
    <cellStyle name="Heading 3 6 20" xfId="5145"/>
    <cellStyle name="Heading 3 6 21" xfId="5146"/>
    <cellStyle name="Heading 3 6 22" xfId="5147"/>
    <cellStyle name="Heading 3 6 23" xfId="5148"/>
    <cellStyle name="Heading 3 6 24" xfId="5149"/>
    <cellStyle name="Heading 3 6 25" xfId="5150"/>
    <cellStyle name="Heading 3 6 26" xfId="5151"/>
    <cellStyle name="Heading 3 6 27" xfId="5152"/>
    <cellStyle name="Heading 3 6 3" xfId="5153"/>
    <cellStyle name="Heading 3 6 4" xfId="5154"/>
    <cellStyle name="Heading 3 6 5" xfId="5155"/>
    <cellStyle name="Heading 3 6 6" xfId="5156"/>
    <cellStyle name="Heading 3 6 7" xfId="5157"/>
    <cellStyle name="Heading 3 6 8" xfId="5158"/>
    <cellStyle name="Heading 3 6 9" xfId="5159"/>
    <cellStyle name="Heading 3 7" xfId="5160"/>
    <cellStyle name="Heading 3 7 10" xfId="5161"/>
    <cellStyle name="Heading 3 7 11" xfId="5162"/>
    <cellStyle name="Heading 3 7 12" xfId="5163"/>
    <cellStyle name="Heading 3 7 13" xfId="5164"/>
    <cellStyle name="Heading 3 7 14" xfId="5165"/>
    <cellStyle name="Heading 3 7 15" xfId="5166"/>
    <cellStyle name="Heading 3 7 16" xfId="5167"/>
    <cellStyle name="Heading 3 7 17" xfId="5168"/>
    <cellStyle name="Heading 3 7 18" xfId="5169"/>
    <cellStyle name="Heading 3 7 19" xfId="5170"/>
    <cellStyle name="Heading 3 7 2" xfId="5171"/>
    <cellStyle name="Heading 3 7 20" xfId="5172"/>
    <cellStyle name="Heading 3 7 21" xfId="5173"/>
    <cellStyle name="Heading 3 7 22" xfId="5174"/>
    <cellStyle name="Heading 3 7 23" xfId="5175"/>
    <cellStyle name="Heading 3 7 24" xfId="5176"/>
    <cellStyle name="Heading 3 7 25" xfId="5177"/>
    <cellStyle name="Heading 3 7 26" xfId="5178"/>
    <cellStyle name="Heading 3 7 27" xfId="5179"/>
    <cellStyle name="Heading 3 7 3" xfId="5180"/>
    <cellStyle name="Heading 3 7 4" xfId="5181"/>
    <cellStyle name="Heading 3 7 5" xfId="5182"/>
    <cellStyle name="Heading 3 7 6" xfId="5183"/>
    <cellStyle name="Heading 3 7 7" xfId="5184"/>
    <cellStyle name="Heading 3 7 8" xfId="5185"/>
    <cellStyle name="Heading 3 7 9" xfId="5186"/>
    <cellStyle name="Heading 3 8" xfId="5187"/>
    <cellStyle name="Heading 3 8 2" xfId="5188"/>
    <cellStyle name="Heading 3 8 3" xfId="5189"/>
    <cellStyle name="Heading 3 8 4" xfId="5190"/>
    <cellStyle name="Heading 3 8 5" xfId="5191"/>
    <cellStyle name="Heading 3 9" xfId="5192"/>
    <cellStyle name="Heading 4 10" xfId="5193"/>
    <cellStyle name="Heading 4 2" xfId="5194"/>
    <cellStyle name="Heading 4 2 10" xfId="5195"/>
    <cellStyle name="Heading 4 2 11" xfId="5196"/>
    <cellStyle name="Heading 4 2 12" xfId="5197"/>
    <cellStyle name="Heading 4 2 13" xfId="5198"/>
    <cellStyle name="Heading 4 2 14" xfId="5199"/>
    <cellStyle name="Heading 4 2 15" xfId="5200"/>
    <cellStyle name="Heading 4 2 16" xfId="5201"/>
    <cellStyle name="Heading 4 2 17" xfId="5202"/>
    <cellStyle name="Heading 4 2 18" xfId="5203"/>
    <cellStyle name="Heading 4 2 19" xfId="5204"/>
    <cellStyle name="Heading 4 2 2" xfId="5205"/>
    <cellStyle name="Heading 4 2 2 2" xfId="5206"/>
    <cellStyle name="Heading 4 2 2 2 2" xfId="5207"/>
    <cellStyle name="Heading 4 2 2 2 2 2" xfId="5208"/>
    <cellStyle name="Heading 4 2 2 2 2 3" xfId="5209"/>
    <cellStyle name="Heading 4 2 2 2 2 4" xfId="5210"/>
    <cellStyle name="Heading 4 2 2 2 2 5" xfId="5211"/>
    <cellStyle name="Heading 4 2 2 2 2 6" xfId="5212"/>
    <cellStyle name="Heading 4 2 2 2 3" xfId="5213"/>
    <cellStyle name="Heading 4 2 2 2 4" xfId="5214"/>
    <cellStyle name="Heading 4 2 2 2 5" xfId="5215"/>
    <cellStyle name="Heading 4 2 2 2 6" xfId="5216"/>
    <cellStyle name="Heading 4 2 2 2 7" xfId="5217"/>
    <cellStyle name="Heading 4 2 2 3" xfId="5218"/>
    <cellStyle name="Heading 4 2 2 3 2" xfId="5219"/>
    <cellStyle name="Heading 4 2 2 3 3" xfId="5220"/>
    <cellStyle name="Heading 4 2 2 3 4" xfId="5221"/>
    <cellStyle name="Heading 4 2 2 3 5" xfId="5222"/>
    <cellStyle name="Heading 4 2 2 3 6" xfId="5223"/>
    <cellStyle name="Heading 4 2 2 4" xfId="5224"/>
    <cellStyle name="Heading 4 2 2 5" xfId="5225"/>
    <cellStyle name="Heading 4 2 2 6" xfId="5226"/>
    <cellStyle name="Heading 4 2 2 7" xfId="5227"/>
    <cellStyle name="Heading 4 2 20" xfId="5228"/>
    <cellStyle name="Heading 4 2 21" xfId="5229"/>
    <cellStyle name="Heading 4 2 22" xfId="5230"/>
    <cellStyle name="Heading 4 2 23" xfId="5231"/>
    <cellStyle name="Heading 4 2 24" xfId="5232"/>
    <cellStyle name="Heading 4 2 25" xfId="5233"/>
    <cellStyle name="Heading 4 2 26" xfId="5234"/>
    <cellStyle name="Heading 4 2 27" xfId="5235"/>
    <cellStyle name="Heading 4 2 28" xfId="5236"/>
    <cellStyle name="Heading 4 2 3" xfId="5237"/>
    <cellStyle name="Heading 4 2 4" xfId="5238"/>
    <cellStyle name="Heading 4 2 5" xfId="5239"/>
    <cellStyle name="Heading 4 2 6" xfId="5240"/>
    <cellStyle name="Heading 4 2 7" xfId="5241"/>
    <cellStyle name="Heading 4 2 8" xfId="5242"/>
    <cellStyle name="Heading 4 2 9" xfId="5243"/>
    <cellStyle name="Heading 4 3" xfId="5244"/>
    <cellStyle name="Heading 4 4" xfId="5245"/>
    <cellStyle name="Heading 4 5" xfId="5246"/>
    <cellStyle name="Heading 4 6" xfId="5247"/>
    <cellStyle name="Heading 4 6 10" xfId="5248"/>
    <cellStyle name="Heading 4 6 11" xfId="5249"/>
    <cellStyle name="Heading 4 6 12" xfId="5250"/>
    <cellStyle name="Heading 4 6 13" xfId="5251"/>
    <cellStyle name="Heading 4 6 14" xfId="5252"/>
    <cellStyle name="Heading 4 6 15" xfId="5253"/>
    <cellStyle name="Heading 4 6 16" xfId="5254"/>
    <cellStyle name="Heading 4 6 17" xfId="5255"/>
    <cellStyle name="Heading 4 6 18" xfId="5256"/>
    <cellStyle name="Heading 4 6 19" xfId="5257"/>
    <cellStyle name="Heading 4 6 2" xfId="5258"/>
    <cellStyle name="Heading 4 6 20" xfId="5259"/>
    <cellStyle name="Heading 4 6 21" xfId="5260"/>
    <cellStyle name="Heading 4 6 22" xfId="5261"/>
    <cellStyle name="Heading 4 6 23" xfId="5262"/>
    <cellStyle name="Heading 4 6 24" xfId="5263"/>
    <cellStyle name="Heading 4 6 25" xfId="5264"/>
    <cellStyle name="Heading 4 6 26" xfId="5265"/>
    <cellStyle name="Heading 4 6 27" xfId="5266"/>
    <cellStyle name="Heading 4 6 3" xfId="5267"/>
    <cellStyle name="Heading 4 6 4" xfId="5268"/>
    <cellStyle name="Heading 4 6 5" xfId="5269"/>
    <cellStyle name="Heading 4 6 6" xfId="5270"/>
    <cellStyle name="Heading 4 6 7" xfId="5271"/>
    <cellStyle name="Heading 4 6 8" xfId="5272"/>
    <cellStyle name="Heading 4 6 9" xfId="5273"/>
    <cellStyle name="Heading 4 7" xfId="5274"/>
    <cellStyle name="Heading 4 7 10" xfId="5275"/>
    <cellStyle name="Heading 4 7 11" xfId="5276"/>
    <cellStyle name="Heading 4 7 12" xfId="5277"/>
    <cellStyle name="Heading 4 7 13" xfId="5278"/>
    <cellStyle name="Heading 4 7 14" xfId="5279"/>
    <cellStyle name="Heading 4 7 15" xfId="5280"/>
    <cellStyle name="Heading 4 7 16" xfId="5281"/>
    <cellStyle name="Heading 4 7 17" xfId="5282"/>
    <cellStyle name="Heading 4 7 18" xfId="5283"/>
    <cellStyle name="Heading 4 7 19" xfId="5284"/>
    <cellStyle name="Heading 4 7 2" xfId="5285"/>
    <cellStyle name="Heading 4 7 20" xfId="5286"/>
    <cellStyle name="Heading 4 7 21" xfId="5287"/>
    <cellStyle name="Heading 4 7 22" xfId="5288"/>
    <cellStyle name="Heading 4 7 23" xfId="5289"/>
    <cellStyle name="Heading 4 7 24" xfId="5290"/>
    <cellStyle name="Heading 4 7 25" xfId="5291"/>
    <cellStyle name="Heading 4 7 26" xfId="5292"/>
    <cellStyle name="Heading 4 7 27" xfId="5293"/>
    <cellStyle name="Heading 4 7 3" xfId="5294"/>
    <cellStyle name="Heading 4 7 4" xfId="5295"/>
    <cellStyle name="Heading 4 7 5" xfId="5296"/>
    <cellStyle name="Heading 4 7 6" xfId="5297"/>
    <cellStyle name="Heading 4 7 7" xfId="5298"/>
    <cellStyle name="Heading 4 7 8" xfId="5299"/>
    <cellStyle name="Heading 4 7 9" xfId="5300"/>
    <cellStyle name="Heading 4 8" xfId="5301"/>
    <cellStyle name="Heading 4 8 2" xfId="5302"/>
    <cellStyle name="Heading 4 8 3" xfId="5303"/>
    <cellStyle name="Heading 4 8 4" xfId="5304"/>
    <cellStyle name="Heading 4 8 5" xfId="5305"/>
    <cellStyle name="Heading 4 9" xfId="5306"/>
    <cellStyle name="Hyperlink" xfId="11158" builtinId="8"/>
    <cellStyle name="Hyperlink 2" xfId="5307"/>
    <cellStyle name="Hyperlink 2 10" xfId="5308"/>
    <cellStyle name="Hyperlink 2 11" xfId="5309"/>
    <cellStyle name="Hyperlink 2 12" xfId="5310"/>
    <cellStyle name="Hyperlink 2 13" xfId="5311"/>
    <cellStyle name="Hyperlink 2 14" xfId="5312"/>
    <cellStyle name="Hyperlink 2 15" xfId="5313"/>
    <cellStyle name="Hyperlink 2 16" xfId="5314"/>
    <cellStyle name="Hyperlink 2 17" xfId="5315"/>
    <cellStyle name="Hyperlink 2 18" xfId="5316"/>
    <cellStyle name="Hyperlink 2 19" xfId="5317"/>
    <cellStyle name="Hyperlink 2 2" xfId="5318"/>
    <cellStyle name="Hyperlink 2 20" xfId="5319"/>
    <cellStyle name="Hyperlink 2 21" xfId="5320"/>
    <cellStyle name="Hyperlink 2 22" xfId="5321"/>
    <cellStyle name="Hyperlink 2 23" xfId="5322"/>
    <cellStyle name="Hyperlink 2 24" xfId="5323"/>
    <cellStyle name="Hyperlink 2 25" xfId="5324"/>
    <cellStyle name="Hyperlink 2 26" xfId="5325"/>
    <cellStyle name="Hyperlink 2 27" xfId="5326"/>
    <cellStyle name="Hyperlink 2 3" xfId="5327"/>
    <cellStyle name="Hyperlink 2 4" xfId="5328"/>
    <cellStyle name="Hyperlink 2 5" xfId="5329"/>
    <cellStyle name="Hyperlink 2 6" xfId="5330"/>
    <cellStyle name="Hyperlink 2 7" xfId="5331"/>
    <cellStyle name="Hyperlink 2 8" xfId="5332"/>
    <cellStyle name="Hyperlink 2 9" xfId="5333"/>
    <cellStyle name="Hyperlink 3" xfId="5334"/>
    <cellStyle name="Hyperlink 3 10" xfId="5335"/>
    <cellStyle name="Hyperlink 3 11" xfId="5336"/>
    <cellStyle name="Hyperlink 3 12" xfId="5337"/>
    <cellStyle name="Hyperlink 3 13" xfId="5338"/>
    <cellStyle name="Hyperlink 3 14" xfId="5339"/>
    <cellStyle name="Hyperlink 3 15" xfId="5340"/>
    <cellStyle name="Hyperlink 3 16" xfId="5341"/>
    <cellStyle name="Hyperlink 3 17" xfId="5342"/>
    <cellStyle name="Hyperlink 3 18" xfId="5343"/>
    <cellStyle name="Hyperlink 3 19" xfId="5344"/>
    <cellStyle name="Hyperlink 3 2" xfId="5345"/>
    <cellStyle name="Hyperlink 3 20" xfId="5346"/>
    <cellStyle name="Hyperlink 3 21" xfId="5347"/>
    <cellStyle name="Hyperlink 3 22" xfId="5348"/>
    <cellStyle name="Hyperlink 3 23" xfId="5349"/>
    <cellStyle name="Hyperlink 3 24" xfId="5350"/>
    <cellStyle name="Hyperlink 3 25" xfId="5351"/>
    <cellStyle name="Hyperlink 3 26" xfId="5352"/>
    <cellStyle name="Hyperlink 3 27" xfId="5353"/>
    <cellStyle name="Hyperlink 3 28" xfId="5354"/>
    <cellStyle name="Hyperlink 3 3" xfId="5355"/>
    <cellStyle name="Hyperlink 3 4" xfId="5356"/>
    <cellStyle name="Hyperlink 3 5" xfId="5357"/>
    <cellStyle name="Hyperlink 3 6" xfId="5358"/>
    <cellStyle name="Hyperlink 3 7" xfId="5359"/>
    <cellStyle name="Hyperlink 3 8" xfId="5360"/>
    <cellStyle name="Hyperlink 3 9" xfId="5361"/>
    <cellStyle name="Hyperlink 4" xfId="5362"/>
    <cellStyle name="Hyperlink 5" xfId="5363"/>
    <cellStyle name="Input 2" xfId="5364"/>
    <cellStyle name="Input 2 10" xfId="5365"/>
    <cellStyle name="Input 2 10 2" xfId="5366"/>
    <cellStyle name="Input 2 10 3" xfId="5367"/>
    <cellStyle name="Input 2 10 4" xfId="5368"/>
    <cellStyle name="Input 2 11" xfId="5369"/>
    <cellStyle name="Input 2 11 2" xfId="5370"/>
    <cellStyle name="Input 2 11 3" xfId="5371"/>
    <cellStyle name="Input 2 11 4" xfId="5372"/>
    <cellStyle name="Input 2 12" xfId="5373"/>
    <cellStyle name="Input 2 12 2" xfId="5374"/>
    <cellStyle name="Input 2 12 3" xfId="5375"/>
    <cellStyle name="Input 2 12 4" xfId="5376"/>
    <cellStyle name="Input 2 13" xfId="5377"/>
    <cellStyle name="Input 2 13 2" xfId="5378"/>
    <cellStyle name="Input 2 13 3" xfId="5379"/>
    <cellStyle name="Input 2 13 4" xfId="5380"/>
    <cellStyle name="Input 2 14" xfId="5381"/>
    <cellStyle name="Input 2 14 2" xfId="5382"/>
    <cellStyle name="Input 2 14 3" xfId="5383"/>
    <cellStyle name="Input 2 14 4" xfId="5384"/>
    <cellStyle name="Input 2 15" xfId="5385"/>
    <cellStyle name="Input 2 15 2" xfId="5386"/>
    <cellStyle name="Input 2 15 3" xfId="5387"/>
    <cellStyle name="Input 2 15 4" xfId="5388"/>
    <cellStyle name="Input 2 16" xfId="5389"/>
    <cellStyle name="Input 2 16 2" xfId="5390"/>
    <cellStyle name="Input 2 16 3" xfId="5391"/>
    <cellStyle name="Input 2 16 4" xfId="5392"/>
    <cellStyle name="Input 2 17" xfId="5393"/>
    <cellStyle name="Input 2 17 2" xfId="5394"/>
    <cellStyle name="Input 2 17 3" xfId="5395"/>
    <cellStyle name="Input 2 17 4" xfId="5396"/>
    <cellStyle name="Input 2 18" xfId="5397"/>
    <cellStyle name="Input 2 18 2" xfId="5398"/>
    <cellStyle name="Input 2 18 3" xfId="5399"/>
    <cellStyle name="Input 2 18 4" xfId="5400"/>
    <cellStyle name="Input 2 19" xfId="5401"/>
    <cellStyle name="Input 2 19 2" xfId="5402"/>
    <cellStyle name="Input 2 19 3" xfId="5403"/>
    <cellStyle name="Input 2 19 4" xfId="5404"/>
    <cellStyle name="Input 2 2" xfId="5405"/>
    <cellStyle name="Input 2 2 2" xfId="5406"/>
    <cellStyle name="Input 2 2 3" xfId="5407"/>
    <cellStyle name="Input 2 2 4" xfId="5408"/>
    <cellStyle name="Input 2 20" xfId="5409"/>
    <cellStyle name="Input 2 20 2" xfId="5410"/>
    <cellStyle name="Input 2 20 3" xfId="5411"/>
    <cellStyle name="Input 2 20 4" xfId="5412"/>
    <cellStyle name="Input 2 21" xfId="5413"/>
    <cellStyle name="Input 2 21 2" xfId="5414"/>
    <cellStyle name="Input 2 21 3" xfId="5415"/>
    <cellStyle name="Input 2 21 4" xfId="5416"/>
    <cellStyle name="Input 2 22" xfId="5417"/>
    <cellStyle name="Input 2 22 2" xfId="5418"/>
    <cellStyle name="Input 2 22 3" xfId="5419"/>
    <cellStyle name="Input 2 22 4" xfId="5420"/>
    <cellStyle name="Input 2 23" xfId="5421"/>
    <cellStyle name="Input 2 23 2" xfId="5422"/>
    <cellStyle name="Input 2 23 3" xfId="5423"/>
    <cellStyle name="Input 2 23 4" xfId="5424"/>
    <cellStyle name="Input 2 24" xfId="5425"/>
    <cellStyle name="Input 2 25" xfId="5426"/>
    <cellStyle name="Input 2 26" xfId="5427"/>
    <cellStyle name="Input 2 3" xfId="5428"/>
    <cellStyle name="Input 2 3 2" xfId="5429"/>
    <cellStyle name="Input 2 3 3" xfId="5430"/>
    <cellStyle name="Input 2 3 4" xfId="5431"/>
    <cellStyle name="Input 2 4" xfId="5432"/>
    <cellStyle name="Input 2 4 2" xfId="5433"/>
    <cellStyle name="Input 2 4 3" xfId="5434"/>
    <cellStyle name="Input 2 4 4" xfId="5435"/>
    <cellStyle name="Input 2 5" xfId="5436"/>
    <cellStyle name="Input 2 5 2" xfId="5437"/>
    <cellStyle name="Input 2 5 3" xfId="5438"/>
    <cellStyle name="Input 2 5 4" xfId="5439"/>
    <cellStyle name="Input 2 6" xfId="5440"/>
    <cellStyle name="Input 2 6 2" xfId="5441"/>
    <cellStyle name="Input 2 6 3" xfId="5442"/>
    <cellStyle name="Input 2 6 4" xfId="5443"/>
    <cellStyle name="Input 2 7" xfId="5444"/>
    <cellStyle name="Input 2 7 2" xfId="5445"/>
    <cellStyle name="Input 2 7 3" xfId="5446"/>
    <cellStyle name="Input 2 7 4" xfId="5447"/>
    <cellStyle name="Input 2 8" xfId="5448"/>
    <cellStyle name="Input 2 8 2" xfId="5449"/>
    <cellStyle name="Input 2 8 3" xfId="5450"/>
    <cellStyle name="Input 2 8 4" xfId="5451"/>
    <cellStyle name="Input 2 9" xfId="5452"/>
    <cellStyle name="Input 2 9 2" xfId="5453"/>
    <cellStyle name="Input 2 9 3" xfId="5454"/>
    <cellStyle name="Input 2 9 4" xfId="5455"/>
    <cellStyle name="Input 3" xfId="5456"/>
    <cellStyle name="Input 3 2" xfId="5457"/>
    <cellStyle name="Input 3 3" xfId="5458"/>
    <cellStyle name="Input 3 4" xfId="5459"/>
    <cellStyle name="Input 4" xfId="5460"/>
    <cellStyle name="Input 4 2" xfId="5461"/>
    <cellStyle name="Input 4 3" xfId="5462"/>
    <cellStyle name="Input 4 4" xfId="5463"/>
    <cellStyle name="Input 5" xfId="5464"/>
    <cellStyle name="Input 5 2" xfId="5465"/>
    <cellStyle name="Input 5 3" xfId="5466"/>
    <cellStyle name="Input 5 4" xfId="5467"/>
    <cellStyle name="item" xfId="5468"/>
    <cellStyle name="item 2" xfId="5469"/>
    <cellStyle name="item 2 2" xfId="5470"/>
    <cellStyle name="item 2 3" xfId="5471"/>
    <cellStyle name="item 3" xfId="5472"/>
    <cellStyle name="Linked Cell 2" xfId="5473"/>
    <cellStyle name="Linked Cell 2 10" xfId="5474"/>
    <cellStyle name="Linked Cell 2 11" xfId="5475"/>
    <cellStyle name="Linked Cell 2 12" xfId="5476"/>
    <cellStyle name="Linked Cell 2 13" xfId="5477"/>
    <cellStyle name="Linked Cell 2 14" xfId="5478"/>
    <cellStyle name="Linked Cell 2 15" xfId="5479"/>
    <cellStyle name="Linked Cell 2 16" xfId="5480"/>
    <cellStyle name="Linked Cell 2 17" xfId="5481"/>
    <cellStyle name="Linked Cell 2 18" xfId="5482"/>
    <cellStyle name="Linked Cell 2 19" xfId="5483"/>
    <cellStyle name="Linked Cell 2 2" xfId="5484"/>
    <cellStyle name="Linked Cell 2 20" xfId="5485"/>
    <cellStyle name="Linked Cell 2 21" xfId="5486"/>
    <cellStyle name="Linked Cell 2 22" xfId="5487"/>
    <cellStyle name="Linked Cell 2 23" xfId="5488"/>
    <cellStyle name="Linked Cell 2 24" xfId="5489"/>
    <cellStyle name="Linked Cell 2 25" xfId="5490"/>
    <cellStyle name="Linked Cell 2 26" xfId="5491"/>
    <cellStyle name="Linked Cell 2 27" xfId="5492"/>
    <cellStyle name="Linked Cell 2 3" xfId="5493"/>
    <cellStyle name="Linked Cell 2 4" xfId="5494"/>
    <cellStyle name="Linked Cell 2 5" xfId="5495"/>
    <cellStyle name="Linked Cell 2 6" xfId="5496"/>
    <cellStyle name="Linked Cell 2 7" xfId="5497"/>
    <cellStyle name="Linked Cell 2 8" xfId="5498"/>
    <cellStyle name="Linked Cell 2 9" xfId="5499"/>
    <cellStyle name="Linked Cell 3" xfId="5500"/>
    <cellStyle name="Linked Cell 4" xfId="5501"/>
    <cellStyle name="Linked Cell 5" xfId="5502"/>
    <cellStyle name="Linked Cell 6" xfId="5503"/>
    <cellStyle name="MAIN HEADING" xfId="5504"/>
    <cellStyle name="Neutral 2" xfId="5505"/>
    <cellStyle name="Neutral 2 10" xfId="5506"/>
    <cellStyle name="Neutral 2 11" xfId="5507"/>
    <cellStyle name="Neutral 2 12" xfId="5508"/>
    <cellStyle name="Neutral 2 13" xfId="5509"/>
    <cellStyle name="Neutral 2 14" xfId="5510"/>
    <cellStyle name="Neutral 2 15" xfId="5511"/>
    <cellStyle name="Neutral 2 16" xfId="5512"/>
    <cellStyle name="Neutral 2 17" xfId="5513"/>
    <cellStyle name="Neutral 2 18" xfId="5514"/>
    <cellStyle name="Neutral 2 19" xfId="5515"/>
    <cellStyle name="Neutral 2 2" xfId="5516"/>
    <cellStyle name="Neutral 2 20" xfId="5517"/>
    <cellStyle name="Neutral 2 21" xfId="5518"/>
    <cellStyle name="Neutral 2 22" xfId="5519"/>
    <cellStyle name="Neutral 2 23" xfId="5520"/>
    <cellStyle name="Neutral 2 24" xfId="5521"/>
    <cellStyle name="Neutral 2 25" xfId="5522"/>
    <cellStyle name="Neutral 2 26" xfId="5523"/>
    <cellStyle name="Neutral 2 27" xfId="5524"/>
    <cellStyle name="Neutral 2 3" xfId="5525"/>
    <cellStyle name="Neutral 2 4" xfId="5526"/>
    <cellStyle name="Neutral 2 5" xfId="5527"/>
    <cellStyle name="Neutral 2 6" xfId="5528"/>
    <cellStyle name="Neutral 2 7" xfId="5529"/>
    <cellStyle name="Neutral 2 8" xfId="5530"/>
    <cellStyle name="Neutral 2 9" xfId="5531"/>
    <cellStyle name="Neutral 3" xfId="5532"/>
    <cellStyle name="Neutral 4" xfId="5533"/>
    <cellStyle name="Neutral 5" xfId="5534"/>
    <cellStyle name="Neutral 6" xfId="5535"/>
    <cellStyle name="Normal" xfId="0" builtinId="0"/>
    <cellStyle name="Normal 10" xfId="5536"/>
    <cellStyle name="Normal 10 2" xfId="5537"/>
    <cellStyle name="Normal 10 3" xfId="5538"/>
    <cellStyle name="Normal 10 4" xfId="5539"/>
    <cellStyle name="Normal 2" xfId="5540"/>
    <cellStyle name="Normal 2 10" xfId="5541"/>
    <cellStyle name="Normal 2 11" xfId="5542"/>
    <cellStyle name="Normal 2 12" xfId="5543"/>
    <cellStyle name="Normal 2 13" xfId="5544"/>
    <cellStyle name="Normal 2 14" xfId="5545"/>
    <cellStyle name="Normal 2 15" xfId="5546"/>
    <cellStyle name="Normal 2 16" xfId="5547"/>
    <cellStyle name="Normal 2 17" xfId="5548"/>
    <cellStyle name="Normal 2 18" xfId="5549"/>
    <cellStyle name="Normal 2 19" xfId="5550"/>
    <cellStyle name="Normal 2 2" xfId="5551"/>
    <cellStyle name="Normal 2 2 2" xfId="5552"/>
    <cellStyle name="Normal 2 2 3" xfId="5553"/>
    <cellStyle name="Normal 2 20" xfId="5554"/>
    <cellStyle name="Normal 2 21" xfId="5555"/>
    <cellStyle name="Normal 2 22" xfId="5556"/>
    <cellStyle name="Normal 2 23" xfId="5557"/>
    <cellStyle name="Normal 2 24" xfId="5558"/>
    <cellStyle name="Normal 2 25" xfId="5559"/>
    <cellStyle name="Normal 2 26" xfId="5560"/>
    <cellStyle name="Normal 2 27" xfId="5561"/>
    <cellStyle name="Normal 2 27 2" xfId="5562"/>
    <cellStyle name="Normal 2 27 3" xfId="5563"/>
    <cellStyle name="Normal 2 27 4" xfId="5564"/>
    <cellStyle name="Normal 2 28" xfId="5565"/>
    <cellStyle name="Normal 2 29" xfId="5566"/>
    <cellStyle name="Normal 2 3" xfId="5567"/>
    <cellStyle name="Normal 2 3 2" xfId="5568"/>
    <cellStyle name="Normal 2 3 2 2" xfId="5569"/>
    <cellStyle name="Normal 2 3 2 2 2" xfId="5570"/>
    <cellStyle name="Normal 2 3 2 2 2 2" xfId="5571"/>
    <cellStyle name="Normal 2 3 2 2 2 3" xfId="5572"/>
    <cellStyle name="Normal 2 3 2 2 2 4" xfId="5573"/>
    <cellStyle name="Normal 2 3 2 2 3" xfId="5574"/>
    <cellStyle name="Normal 2 3 2 2 4" xfId="5575"/>
    <cellStyle name="Normal 2 3 2 2 5" xfId="5576"/>
    <cellStyle name="Normal 2 3 2 3" xfId="5577"/>
    <cellStyle name="Normal 2 3 2 4" xfId="5578"/>
    <cellStyle name="Normal 2 3 2 4 2" xfId="5579"/>
    <cellStyle name="Normal 2 3 2 4 3" xfId="5580"/>
    <cellStyle name="Normal 2 3 2 4 4" xfId="5581"/>
    <cellStyle name="Normal 2 3 2 5" xfId="5582"/>
    <cellStyle name="Normal 2 3 2 6" xfId="5583"/>
    <cellStyle name="Normal 2 3 2 7" xfId="5584"/>
    <cellStyle name="Normal 2 3 3" xfId="5585"/>
    <cellStyle name="Normal 2 3 3 2" xfId="5586"/>
    <cellStyle name="Normal 2 3 3 3" xfId="5587"/>
    <cellStyle name="Normal 2 3 3 3 2" xfId="5588"/>
    <cellStyle name="Normal 2 3 3 3 3" xfId="5589"/>
    <cellStyle name="Normal 2 3 3 3 4" xfId="5590"/>
    <cellStyle name="Normal 2 3 3 4" xfId="5591"/>
    <cellStyle name="Normal 2 3 3 5" xfId="5592"/>
    <cellStyle name="Normal 2 3 3 6" xfId="5593"/>
    <cellStyle name="Normal 2 3 4" xfId="5594"/>
    <cellStyle name="Normal 2 3 5" xfId="5595"/>
    <cellStyle name="Normal 2 3 5 2" xfId="5596"/>
    <cellStyle name="Normal 2 3 5 3" xfId="5597"/>
    <cellStyle name="Normal 2 3 5 4" xfId="5598"/>
    <cellStyle name="Normal 2 3 6" xfId="5599"/>
    <cellStyle name="Normal 2 3 7" xfId="5600"/>
    <cellStyle name="Normal 2 3 8" xfId="5601"/>
    <cellStyle name="Normal 2 30" xfId="5602"/>
    <cellStyle name="Normal 2 4" xfId="5603"/>
    <cellStyle name="Normal 2 4 2" xfId="5604"/>
    <cellStyle name="Normal 2 4 2 2" xfId="5605"/>
    <cellStyle name="Normal 2 4 2 2 2" xfId="5606"/>
    <cellStyle name="Normal 2 4 2 2 2 2" xfId="5607"/>
    <cellStyle name="Normal 2 4 2 2 2 3" xfId="5608"/>
    <cellStyle name="Normal 2 4 2 2 2 4" xfId="5609"/>
    <cellStyle name="Normal 2 4 2 2 3" xfId="5610"/>
    <cellStyle name="Normal 2 4 2 2 4" xfId="5611"/>
    <cellStyle name="Normal 2 4 2 2 5" xfId="5612"/>
    <cellStyle name="Normal 2 4 2 3" xfId="5613"/>
    <cellStyle name="Normal 2 4 2 4" xfId="5614"/>
    <cellStyle name="Normal 2 4 2 4 2" xfId="5615"/>
    <cellStyle name="Normal 2 4 2 4 3" xfId="5616"/>
    <cellStyle name="Normal 2 4 2 4 4" xfId="5617"/>
    <cellStyle name="Normal 2 4 2 5" xfId="5618"/>
    <cellStyle name="Normal 2 4 2 6" xfId="5619"/>
    <cellStyle name="Normal 2 4 2 7" xfId="5620"/>
    <cellStyle name="Normal 2 4 3" xfId="5621"/>
    <cellStyle name="Normal 2 4 3 2" xfId="5622"/>
    <cellStyle name="Normal 2 4 3 3" xfId="5623"/>
    <cellStyle name="Normal 2 4 3 3 2" xfId="5624"/>
    <cellStyle name="Normal 2 4 3 3 3" xfId="5625"/>
    <cellStyle name="Normal 2 4 3 3 4" xfId="5626"/>
    <cellStyle name="Normal 2 4 3 4" xfId="5627"/>
    <cellStyle name="Normal 2 4 3 5" xfId="5628"/>
    <cellStyle name="Normal 2 4 3 6" xfId="5629"/>
    <cellStyle name="Normal 2 4 4" xfId="5630"/>
    <cellStyle name="Normal 2 4 5" xfId="5631"/>
    <cellStyle name="Normal 2 4 5 2" xfId="5632"/>
    <cellStyle name="Normal 2 4 5 3" xfId="5633"/>
    <cellStyle name="Normal 2 4 5 4" xfId="5634"/>
    <cellStyle name="Normal 2 4 6" xfId="5635"/>
    <cellStyle name="Normal 2 4 7" xfId="5636"/>
    <cellStyle name="Normal 2 4 8" xfId="5637"/>
    <cellStyle name="Normal 2 5" xfId="5638"/>
    <cellStyle name="Normal 2 5 2" xfId="5639"/>
    <cellStyle name="Normal 2 5 2 2" xfId="5640"/>
    <cellStyle name="Normal 2 5 2 3" xfId="5641"/>
    <cellStyle name="Normal 2 5 2 3 2" xfId="5642"/>
    <cellStyle name="Normal 2 5 2 3 3" xfId="5643"/>
    <cellStyle name="Normal 2 5 2 3 4" xfId="5644"/>
    <cellStyle name="Normal 2 5 2 4" xfId="5645"/>
    <cellStyle name="Normal 2 5 2 5" xfId="5646"/>
    <cellStyle name="Normal 2 5 2 6" xfId="5647"/>
    <cellStyle name="Normal 2 5 3" xfId="5648"/>
    <cellStyle name="Normal 2 5 4" xfId="5649"/>
    <cellStyle name="Normal 2 5 5" xfId="5650"/>
    <cellStyle name="Normal 2 5 5 2" xfId="5651"/>
    <cellStyle name="Normal 2 5 5 3" xfId="5652"/>
    <cellStyle name="Normal 2 5 5 4" xfId="5653"/>
    <cellStyle name="Normal 2 5 6" xfId="5654"/>
    <cellStyle name="Normal 2 5 7" xfId="5655"/>
    <cellStyle name="Normal 2 5 8" xfId="5656"/>
    <cellStyle name="Normal 2 6" xfId="5657"/>
    <cellStyle name="Normal 2 6 2" xfId="5658"/>
    <cellStyle name="Normal 2 6 3" xfId="5659"/>
    <cellStyle name="Normal 2 6 4" xfId="5660"/>
    <cellStyle name="Normal 2 6 5" xfId="5661"/>
    <cellStyle name="Normal 2 6 5 2" xfId="5662"/>
    <cellStyle name="Normal 2 6 5 3" xfId="5663"/>
    <cellStyle name="Normal 2 6 5 4" xfId="5664"/>
    <cellStyle name="Normal 2 6 6" xfId="5665"/>
    <cellStyle name="Normal 2 6 7" xfId="5666"/>
    <cellStyle name="Normal 2 6 8" xfId="5667"/>
    <cellStyle name="Normal 2 7" xfId="5668"/>
    <cellStyle name="Normal 2 7 2" xfId="5669"/>
    <cellStyle name="Normal 2 7 3" xfId="5670"/>
    <cellStyle name="Normal 2 7 4" xfId="5671"/>
    <cellStyle name="Normal 2 7 4 2" xfId="5672"/>
    <cellStyle name="Normal 2 7 4 3" xfId="5673"/>
    <cellStyle name="Normal 2 7 4 4" xfId="5674"/>
    <cellStyle name="Normal 2 7 5" xfId="5675"/>
    <cellStyle name="Normal 2 7 6" xfId="5676"/>
    <cellStyle name="Normal 2 7 7" xfId="5677"/>
    <cellStyle name="Normal 2 8" xfId="5678"/>
    <cellStyle name="Normal 2 9" xfId="5679"/>
    <cellStyle name="Normal 3" xfId="5680"/>
    <cellStyle name="Normal 3 10" xfId="5681"/>
    <cellStyle name="Normal 3 11" xfId="5682"/>
    <cellStyle name="Normal 3 12" xfId="5683"/>
    <cellStyle name="Normal 3 13" xfId="5684"/>
    <cellStyle name="Normal 3 14" xfId="5685"/>
    <cellStyle name="Normal 3 15" xfId="5686"/>
    <cellStyle name="Normal 3 16" xfId="5687"/>
    <cellStyle name="Normal 3 17" xfId="5688"/>
    <cellStyle name="Normal 3 18" xfId="5689"/>
    <cellStyle name="Normal 3 19" xfId="5690"/>
    <cellStyle name="Normal 3 2" xfId="5691"/>
    <cellStyle name="Normal 3 2 2" xfId="5692"/>
    <cellStyle name="Normal 3 2 2 2" xfId="5693"/>
    <cellStyle name="Normal 3 2 2 2 2" xfId="5694"/>
    <cellStyle name="Normal 3 2 2 2 2 2" xfId="5695"/>
    <cellStyle name="Normal 3 2 2 2 2 3" xfId="5696"/>
    <cellStyle name="Normal 3 2 2 2 2 4" xfId="5697"/>
    <cellStyle name="Normal 3 2 2 2 3" xfId="5698"/>
    <cellStyle name="Normal 3 2 2 2 4" xfId="5699"/>
    <cellStyle name="Normal 3 2 2 2 5" xfId="5700"/>
    <cellStyle name="Normal 3 2 2 3" xfId="5701"/>
    <cellStyle name="Normal 3 2 2 3 2" xfId="5702"/>
    <cellStyle name="Normal 3 2 2 3 2 2" xfId="5703"/>
    <cellStyle name="Normal 3 2 2 3 2 3" xfId="5704"/>
    <cellStyle name="Normal 3 2 2 3 2 4" xfId="5705"/>
    <cellStyle name="Normal 3 2 2 3 3" xfId="5706"/>
    <cellStyle name="Normal 3 2 2 3 4" xfId="5707"/>
    <cellStyle name="Normal 3 2 2 3 5" xfId="5708"/>
    <cellStyle name="Normal 3 2 2 4" xfId="5709"/>
    <cellStyle name="Normal 3 2 2 4 2" xfId="5710"/>
    <cellStyle name="Normal 3 2 2 4 3" xfId="5711"/>
    <cellStyle name="Normal 3 2 2 4 4" xfId="5712"/>
    <cellStyle name="Normal 3 2 2 5" xfId="5713"/>
    <cellStyle name="Normal 3 2 2 6" xfId="5714"/>
    <cellStyle name="Normal 3 2 2 7" xfId="5715"/>
    <cellStyle name="Normal 3 2 3" xfId="5716"/>
    <cellStyle name="Normal 3 2 3 2" xfId="5717"/>
    <cellStyle name="Normal 3 2 3 2 2" xfId="5718"/>
    <cellStyle name="Normal 3 2 3 2 2 2" xfId="5719"/>
    <cellStyle name="Normal 3 2 3 2 2 3" xfId="5720"/>
    <cellStyle name="Normal 3 2 3 2 2 4" xfId="5721"/>
    <cellStyle name="Normal 3 2 3 2 3" xfId="5722"/>
    <cellStyle name="Normal 3 2 3 2 4" xfId="5723"/>
    <cellStyle name="Normal 3 2 3 2 5" xfId="5724"/>
    <cellStyle name="Normal 3 2 3 3" xfId="5725"/>
    <cellStyle name="Normal 3 2 3 3 2" xfId="5726"/>
    <cellStyle name="Normal 3 2 3 3 3" xfId="5727"/>
    <cellStyle name="Normal 3 2 3 3 4" xfId="5728"/>
    <cellStyle name="Normal 3 2 3 4" xfId="5729"/>
    <cellStyle name="Normal 3 2 3 5" xfId="5730"/>
    <cellStyle name="Normal 3 2 3 6" xfId="5731"/>
    <cellStyle name="Normal 3 2 4" xfId="5732"/>
    <cellStyle name="Normal 3 2 5" xfId="5733"/>
    <cellStyle name="Normal 3 2 5 2" xfId="5734"/>
    <cellStyle name="Normal 3 2 5 3" xfId="5735"/>
    <cellStyle name="Normal 3 2 5 4" xfId="5736"/>
    <cellStyle name="Normal 3 2 6" xfId="5737"/>
    <cellStyle name="Normal 3 2 7" xfId="5738"/>
    <cellStyle name="Normal 3 2 8" xfId="5739"/>
    <cellStyle name="Normal 3 20" xfId="5740"/>
    <cellStyle name="Normal 3 21" xfId="5741"/>
    <cellStyle name="Normal 3 22" xfId="5742"/>
    <cellStyle name="Normal 3 23" xfId="5743"/>
    <cellStyle name="Normal 3 24" xfId="5744"/>
    <cellStyle name="Normal 3 24 2" xfId="5745"/>
    <cellStyle name="Normal 3 24 2 2" xfId="5746"/>
    <cellStyle name="Normal 3 24 2 3" xfId="5747"/>
    <cellStyle name="Normal 3 24 2 4" xfId="5748"/>
    <cellStyle name="Normal 3 24 3" xfId="5749"/>
    <cellStyle name="Normal 3 24 4" xfId="5750"/>
    <cellStyle name="Normal 3 24 5" xfId="5751"/>
    <cellStyle name="Normal 3 25" xfId="5752"/>
    <cellStyle name="Normal 3 25 2" xfId="5753"/>
    <cellStyle name="Normal 3 25 2 2" xfId="5754"/>
    <cellStyle name="Normal 3 25 2 3" xfId="5755"/>
    <cellStyle name="Normal 3 25 2 4" xfId="5756"/>
    <cellStyle name="Normal 3 25 3" xfId="5757"/>
    <cellStyle name="Normal 3 25 4" xfId="5758"/>
    <cellStyle name="Normal 3 25 5" xfId="5759"/>
    <cellStyle name="Normal 3 26" xfId="5760"/>
    <cellStyle name="Normal 3 27" xfId="5761"/>
    <cellStyle name="Normal 3 28" xfId="5762"/>
    <cellStyle name="Normal 3 28 2" xfId="5763"/>
    <cellStyle name="Normal 3 28 2 2" xfId="5764"/>
    <cellStyle name="Normal 3 28 2 3" xfId="5765"/>
    <cellStyle name="Normal 3 28 2 4" xfId="5766"/>
    <cellStyle name="Normal 3 28 3" xfId="5767"/>
    <cellStyle name="Normal 3 28 4" xfId="5768"/>
    <cellStyle name="Normal 3 28 5" xfId="5769"/>
    <cellStyle name="Normal 3 29" xfId="5770"/>
    <cellStyle name="Normal 3 29 2" xfId="5771"/>
    <cellStyle name="Normal 3 29 2 2" xfId="5772"/>
    <cellStyle name="Normal 3 29 2 3" xfId="5773"/>
    <cellStyle name="Normal 3 29 2 4" xfId="5774"/>
    <cellStyle name="Normal 3 29 3" xfId="5775"/>
    <cellStyle name="Normal 3 29 4" xfId="5776"/>
    <cellStyle name="Normal 3 29 5" xfId="5777"/>
    <cellStyle name="Normal 3 3" xfId="5778"/>
    <cellStyle name="Normal 3 3 2" xfId="5779"/>
    <cellStyle name="Normal 3 3 2 2" xfId="5780"/>
    <cellStyle name="Normal 3 3 2 2 2" xfId="5781"/>
    <cellStyle name="Normal 3 3 2 2 2 2" xfId="5782"/>
    <cellStyle name="Normal 3 3 2 2 2 3" xfId="5783"/>
    <cellStyle name="Normal 3 3 2 2 2 4" xfId="5784"/>
    <cellStyle name="Normal 3 3 2 2 3" xfId="5785"/>
    <cellStyle name="Normal 3 3 2 2 4" xfId="5786"/>
    <cellStyle name="Normal 3 3 2 2 5" xfId="5787"/>
    <cellStyle name="Normal 3 3 2 3" xfId="5788"/>
    <cellStyle name="Normal 3 3 2 3 2" xfId="5789"/>
    <cellStyle name="Normal 3 3 2 3 3" xfId="5790"/>
    <cellStyle name="Normal 3 3 2 3 4" xfId="5791"/>
    <cellStyle name="Normal 3 3 2 4" xfId="5792"/>
    <cellStyle name="Normal 3 3 2 5" xfId="5793"/>
    <cellStyle name="Normal 3 3 2 6" xfId="5794"/>
    <cellStyle name="Normal 3 3 3" xfId="5795"/>
    <cellStyle name="Normal 3 3 3 2" xfId="5796"/>
    <cellStyle name="Normal 3 3 3 2 2" xfId="5797"/>
    <cellStyle name="Normal 3 3 3 2 3" xfId="5798"/>
    <cellStyle name="Normal 3 3 3 2 4" xfId="5799"/>
    <cellStyle name="Normal 3 3 3 3" xfId="5800"/>
    <cellStyle name="Normal 3 3 3 4" xfId="5801"/>
    <cellStyle name="Normal 3 3 3 5" xfId="5802"/>
    <cellStyle name="Normal 3 3 4" xfId="5803"/>
    <cellStyle name="Normal 3 3 5" xfId="5804"/>
    <cellStyle name="Normal 3 3 5 2" xfId="5805"/>
    <cellStyle name="Normal 3 3 5 3" xfId="5806"/>
    <cellStyle name="Normal 3 3 5 4" xfId="5807"/>
    <cellStyle name="Normal 3 3 6" xfId="5808"/>
    <cellStyle name="Normal 3 3 7" xfId="5809"/>
    <cellStyle name="Normal 3 3 8" xfId="5810"/>
    <cellStyle name="Normal 3 30" xfId="5811"/>
    <cellStyle name="Normal 3 31" xfId="5812"/>
    <cellStyle name="Normal 3 31 2" xfId="5813"/>
    <cellStyle name="Normal 3 31 3" xfId="5814"/>
    <cellStyle name="Normal 3 31 4" xfId="5815"/>
    <cellStyle name="Normal 3 32" xfId="5816"/>
    <cellStyle name="Normal 3 33" xfId="5817"/>
    <cellStyle name="Normal 3 34" xfId="5818"/>
    <cellStyle name="Normal 3 4" xfId="5819"/>
    <cellStyle name="Normal 3 4 2" xfId="5820"/>
    <cellStyle name="Normal 3 4 2 2" xfId="5821"/>
    <cellStyle name="Normal 3 4 2 2 2" xfId="5822"/>
    <cellStyle name="Normal 3 4 2 2 3" xfId="5823"/>
    <cellStyle name="Normal 3 4 2 2 4" xfId="5824"/>
    <cellStyle name="Normal 3 4 2 3" xfId="5825"/>
    <cellStyle name="Normal 3 4 2 4" xfId="5826"/>
    <cellStyle name="Normal 3 4 2 5" xfId="5827"/>
    <cellStyle name="Normal 3 4 3" xfId="5828"/>
    <cellStyle name="Normal 3 4 4" xfId="5829"/>
    <cellStyle name="Normal 3 4 4 2" xfId="5830"/>
    <cellStyle name="Normal 3 4 4 3" xfId="5831"/>
    <cellStyle name="Normal 3 4 4 4" xfId="5832"/>
    <cellStyle name="Normal 3 4 5" xfId="5833"/>
    <cellStyle name="Normal 3 4 6" xfId="5834"/>
    <cellStyle name="Normal 3 4 7" xfId="5835"/>
    <cellStyle name="Normal 3 5" xfId="5836"/>
    <cellStyle name="Normal 3 5 2" xfId="5837"/>
    <cellStyle name="Normal 3 5 3" xfId="5838"/>
    <cellStyle name="Normal 3 5 3 2" xfId="5839"/>
    <cellStyle name="Normal 3 5 3 3" xfId="5840"/>
    <cellStyle name="Normal 3 5 3 4" xfId="5841"/>
    <cellStyle name="Normal 3 5 4" xfId="5842"/>
    <cellStyle name="Normal 3 5 5" xfId="5843"/>
    <cellStyle name="Normal 3 5 6" xfId="5844"/>
    <cellStyle name="Normal 3 6" xfId="5845"/>
    <cellStyle name="Normal 3 6 2" xfId="5846"/>
    <cellStyle name="Normal 3 6 3" xfId="5847"/>
    <cellStyle name="Normal 3 6 3 2" xfId="5848"/>
    <cellStyle name="Normal 3 6 3 3" xfId="5849"/>
    <cellStyle name="Normal 3 6 3 4" xfId="5850"/>
    <cellStyle name="Normal 3 6 4" xfId="5851"/>
    <cellStyle name="Normal 3 6 5" xfId="5852"/>
    <cellStyle name="Normal 3 6 6" xfId="5853"/>
    <cellStyle name="Normal 3 7" xfId="5854"/>
    <cellStyle name="Normal 3 8" xfId="5855"/>
    <cellStyle name="Normal 3 9" xfId="5856"/>
    <cellStyle name="Normal 4" xfId="5857"/>
    <cellStyle name="Normal 4 10" xfId="5858"/>
    <cellStyle name="Normal 4 10 2" xfId="5859"/>
    <cellStyle name="Normal 4 10 2 2" xfId="5860"/>
    <cellStyle name="Normal 4 10 2 3" xfId="5861"/>
    <cellStyle name="Normal 4 10 2 4" xfId="5862"/>
    <cellStyle name="Normal 4 10 3" xfId="5863"/>
    <cellStyle name="Normal 4 10 4" xfId="5864"/>
    <cellStyle name="Normal 4 10 5" xfId="5865"/>
    <cellStyle name="Normal 4 11" xfId="5866"/>
    <cellStyle name="Normal 4 11 2" xfId="5867"/>
    <cellStyle name="Normal 4 11 2 2" xfId="5868"/>
    <cellStyle name="Normal 4 11 2 3" xfId="5869"/>
    <cellStyle name="Normal 4 11 2 4" xfId="5870"/>
    <cellStyle name="Normal 4 11 3" xfId="5871"/>
    <cellStyle name="Normal 4 11 4" xfId="5872"/>
    <cellStyle name="Normal 4 11 5" xfId="5873"/>
    <cellStyle name="Normal 4 12" xfId="5874"/>
    <cellStyle name="Normal 4 12 2" xfId="5875"/>
    <cellStyle name="Normal 4 12 2 2" xfId="5876"/>
    <cellStyle name="Normal 4 12 2 3" xfId="5877"/>
    <cellStyle name="Normal 4 12 2 4" xfId="5878"/>
    <cellStyle name="Normal 4 12 3" xfId="5879"/>
    <cellStyle name="Normal 4 12 4" xfId="5880"/>
    <cellStyle name="Normal 4 12 5" xfId="5881"/>
    <cellStyle name="Normal 4 13" xfId="5882"/>
    <cellStyle name="Normal 4 13 2" xfId="5883"/>
    <cellStyle name="Normal 4 13 2 2" xfId="5884"/>
    <cellStyle name="Normal 4 13 2 3" xfId="5885"/>
    <cellStyle name="Normal 4 13 2 4" xfId="5886"/>
    <cellStyle name="Normal 4 13 3" xfId="5887"/>
    <cellStyle name="Normal 4 13 4" xfId="5888"/>
    <cellStyle name="Normal 4 13 5" xfId="5889"/>
    <cellStyle name="Normal 4 14" xfId="5890"/>
    <cellStyle name="Normal 4 14 2" xfId="5891"/>
    <cellStyle name="Normal 4 14 2 2" xfId="5892"/>
    <cellStyle name="Normal 4 14 2 3" xfId="5893"/>
    <cellStyle name="Normal 4 14 2 4" xfId="5894"/>
    <cellStyle name="Normal 4 14 3" xfId="5895"/>
    <cellStyle name="Normal 4 14 4" xfId="5896"/>
    <cellStyle name="Normal 4 14 5" xfId="5897"/>
    <cellStyle name="Normal 4 15" xfId="5898"/>
    <cellStyle name="Normal 4 15 2" xfId="5899"/>
    <cellStyle name="Normal 4 15 2 2" xfId="5900"/>
    <cellStyle name="Normal 4 15 2 3" xfId="5901"/>
    <cellStyle name="Normal 4 15 2 4" xfId="5902"/>
    <cellStyle name="Normal 4 15 3" xfId="5903"/>
    <cellStyle name="Normal 4 15 4" xfId="5904"/>
    <cellStyle name="Normal 4 15 5" xfId="5905"/>
    <cellStyle name="Normal 4 16" xfId="5906"/>
    <cellStyle name="Normal 4 16 2" xfId="5907"/>
    <cellStyle name="Normal 4 16 2 2" xfId="5908"/>
    <cellStyle name="Normal 4 16 2 3" xfId="5909"/>
    <cellStyle name="Normal 4 16 2 4" xfId="5910"/>
    <cellStyle name="Normal 4 16 3" xfId="5911"/>
    <cellStyle name="Normal 4 16 4" xfId="5912"/>
    <cellStyle name="Normal 4 16 5" xfId="5913"/>
    <cellStyle name="Normal 4 17" xfId="5914"/>
    <cellStyle name="Normal 4 17 2" xfId="5915"/>
    <cellStyle name="Normal 4 17 2 2" xfId="5916"/>
    <cellStyle name="Normal 4 17 2 3" xfId="5917"/>
    <cellStyle name="Normal 4 17 2 4" xfId="5918"/>
    <cellStyle name="Normal 4 17 3" xfId="5919"/>
    <cellStyle name="Normal 4 17 4" xfId="5920"/>
    <cellStyle name="Normal 4 17 5" xfId="5921"/>
    <cellStyle name="Normal 4 18" xfId="5922"/>
    <cellStyle name="Normal 4 18 2" xfId="5923"/>
    <cellStyle name="Normal 4 18 2 2" xfId="5924"/>
    <cellStyle name="Normal 4 18 2 3" xfId="5925"/>
    <cellStyle name="Normal 4 18 2 4" xfId="5926"/>
    <cellStyle name="Normal 4 18 3" xfId="5927"/>
    <cellStyle name="Normal 4 18 4" xfId="5928"/>
    <cellStyle name="Normal 4 18 5" xfId="5929"/>
    <cellStyle name="Normal 4 19" xfId="5930"/>
    <cellStyle name="Normal 4 19 2" xfId="5931"/>
    <cellStyle name="Normal 4 19 2 2" xfId="5932"/>
    <cellStyle name="Normal 4 19 2 3" xfId="5933"/>
    <cellStyle name="Normal 4 19 2 4" xfId="5934"/>
    <cellStyle name="Normal 4 19 3" xfId="5935"/>
    <cellStyle name="Normal 4 19 4" xfId="5936"/>
    <cellStyle name="Normal 4 19 5" xfId="5937"/>
    <cellStyle name="Normal 4 2" xfId="5938"/>
    <cellStyle name="Normal 4 2 10" xfId="5939"/>
    <cellStyle name="Normal 4 2 10 2" xfId="5940"/>
    <cellStyle name="Normal 4 2 10 2 2" xfId="5941"/>
    <cellStyle name="Normal 4 2 10 2 2 2" xfId="5942"/>
    <cellStyle name="Normal 4 2 10 2 2 3" xfId="5943"/>
    <cellStyle name="Normal 4 2 10 2 2 4" xfId="5944"/>
    <cellStyle name="Normal 4 2 10 2 3" xfId="5945"/>
    <cellStyle name="Normal 4 2 10 2 4" xfId="5946"/>
    <cellStyle name="Normal 4 2 10 2 5" xfId="5947"/>
    <cellStyle name="Normal 4 2 10 3" xfId="5948"/>
    <cellStyle name="Normal 4 2 10 3 2" xfId="5949"/>
    <cellStyle name="Normal 4 2 10 3 2 2" xfId="5950"/>
    <cellStyle name="Normal 4 2 10 3 2 3" xfId="5951"/>
    <cellStyle name="Normal 4 2 10 3 2 4" xfId="5952"/>
    <cellStyle name="Normal 4 2 10 3 3" xfId="5953"/>
    <cellStyle name="Normal 4 2 10 3 4" xfId="5954"/>
    <cellStyle name="Normal 4 2 10 3 5" xfId="5955"/>
    <cellStyle name="Normal 4 2 11" xfId="5956"/>
    <cellStyle name="Normal 4 2 11 2" xfId="5957"/>
    <cellStyle name="Normal 4 2 11 2 2" xfId="5958"/>
    <cellStyle name="Normal 4 2 11 2 2 2" xfId="5959"/>
    <cellStyle name="Normal 4 2 11 2 2 3" xfId="5960"/>
    <cellStyle name="Normal 4 2 11 2 2 4" xfId="5961"/>
    <cellStyle name="Normal 4 2 11 2 3" xfId="5962"/>
    <cellStyle name="Normal 4 2 11 2 4" xfId="5963"/>
    <cellStyle name="Normal 4 2 11 2 5" xfId="5964"/>
    <cellStyle name="Normal 4 2 11 3" xfId="5965"/>
    <cellStyle name="Normal 4 2 11 3 2" xfId="5966"/>
    <cellStyle name="Normal 4 2 11 3 2 2" xfId="5967"/>
    <cellStyle name="Normal 4 2 11 3 2 3" xfId="5968"/>
    <cellStyle name="Normal 4 2 11 3 2 4" xfId="5969"/>
    <cellStyle name="Normal 4 2 11 3 3" xfId="5970"/>
    <cellStyle name="Normal 4 2 11 3 4" xfId="5971"/>
    <cellStyle name="Normal 4 2 11 3 5" xfId="5972"/>
    <cellStyle name="Normal 4 2 12" xfId="5973"/>
    <cellStyle name="Normal 4 2 12 2" xfId="5974"/>
    <cellStyle name="Normal 4 2 12 2 2" xfId="5975"/>
    <cellStyle name="Normal 4 2 12 2 2 2" xfId="5976"/>
    <cellStyle name="Normal 4 2 12 2 2 3" xfId="5977"/>
    <cellStyle name="Normal 4 2 12 2 2 4" xfId="5978"/>
    <cellStyle name="Normal 4 2 12 2 3" xfId="5979"/>
    <cellStyle name="Normal 4 2 12 2 4" xfId="5980"/>
    <cellStyle name="Normal 4 2 12 2 5" xfId="5981"/>
    <cellStyle name="Normal 4 2 12 3" xfId="5982"/>
    <cellStyle name="Normal 4 2 12 3 2" xfId="5983"/>
    <cellStyle name="Normal 4 2 12 3 2 2" xfId="5984"/>
    <cellStyle name="Normal 4 2 12 3 2 3" xfId="5985"/>
    <cellStyle name="Normal 4 2 12 3 2 4" xfId="5986"/>
    <cellStyle name="Normal 4 2 12 3 3" xfId="5987"/>
    <cellStyle name="Normal 4 2 12 3 4" xfId="5988"/>
    <cellStyle name="Normal 4 2 12 3 5" xfId="5989"/>
    <cellStyle name="Normal 4 2 13" xfId="5990"/>
    <cellStyle name="Normal 4 2 13 2" xfId="5991"/>
    <cellStyle name="Normal 4 2 13 2 2" xfId="5992"/>
    <cellStyle name="Normal 4 2 13 2 2 2" xfId="5993"/>
    <cellStyle name="Normal 4 2 13 2 2 3" xfId="5994"/>
    <cellStyle name="Normal 4 2 13 2 2 4" xfId="5995"/>
    <cellStyle name="Normal 4 2 13 2 3" xfId="5996"/>
    <cellStyle name="Normal 4 2 13 2 4" xfId="5997"/>
    <cellStyle name="Normal 4 2 13 2 5" xfId="5998"/>
    <cellStyle name="Normal 4 2 13 3" xfId="5999"/>
    <cellStyle name="Normal 4 2 13 3 2" xfId="6000"/>
    <cellStyle name="Normal 4 2 13 3 2 2" xfId="6001"/>
    <cellStyle name="Normal 4 2 13 3 2 3" xfId="6002"/>
    <cellStyle name="Normal 4 2 13 3 2 4" xfId="6003"/>
    <cellStyle name="Normal 4 2 13 3 3" xfId="6004"/>
    <cellStyle name="Normal 4 2 13 3 4" xfId="6005"/>
    <cellStyle name="Normal 4 2 13 3 5" xfId="6006"/>
    <cellStyle name="Normal 4 2 14" xfId="6007"/>
    <cellStyle name="Normal 4 2 14 2" xfId="6008"/>
    <cellStyle name="Normal 4 2 14 2 2" xfId="6009"/>
    <cellStyle name="Normal 4 2 14 2 2 2" xfId="6010"/>
    <cellStyle name="Normal 4 2 14 2 2 3" xfId="6011"/>
    <cellStyle name="Normal 4 2 14 2 2 4" xfId="6012"/>
    <cellStyle name="Normal 4 2 14 2 3" xfId="6013"/>
    <cellStyle name="Normal 4 2 14 2 4" xfId="6014"/>
    <cellStyle name="Normal 4 2 14 2 5" xfId="6015"/>
    <cellStyle name="Normal 4 2 14 3" xfId="6016"/>
    <cellStyle name="Normal 4 2 14 3 2" xfId="6017"/>
    <cellStyle name="Normal 4 2 14 3 2 2" xfId="6018"/>
    <cellStyle name="Normal 4 2 14 3 2 3" xfId="6019"/>
    <cellStyle name="Normal 4 2 14 3 2 4" xfId="6020"/>
    <cellStyle name="Normal 4 2 14 3 3" xfId="6021"/>
    <cellStyle name="Normal 4 2 14 3 4" xfId="6022"/>
    <cellStyle name="Normal 4 2 14 3 5" xfId="6023"/>
    <cellStyle name="Normal 4 2 15" xfId="6024"/>
    <cellStyle name="Normal 4 2 15 2" xfId="6025"/>
    <cellStyle name="Normal 4 2 15 2 2" xfId="6026"/>
    <cellStyle name="Normal 4 2 15 2 2 2" xfId="6027"/>
    <cellStyle name="Normal 4 2 15 2 2 3" xfId="6028"/>
    <cellStyle name="Normal 4 2 15 2 2 4" xfId="6029"/>
    <cellStyle name="Normal 4 2 15 2 3" xfId="6030"/>
    <cellStyle name="Normal 4 2 15 2 4" xfId="6031"/>
    <cellStyle name="Normal 4 2 15 2 5" xfId="6032"/>
    <cellStyle name="Normal 4 2 15 3" xfId="6033"/>
    <cellStyle name="Normal 4 2 15 3 2" xfId="6034"/>
    <cellStyle name="Normal 4 2 15 3 2 2" xfId="6035"/>
    <cellStyle name="Normal 4 2 15 3 2 3" xfId="6036"/>
    <cellStyle name="Normal 4 2 15 3 2 4" xfId="6037"/>
    <cellStyle name="Normal 4 2 15 3 3" xfId="6038"/>
    <cellStyle name="Normal 4 2 15 3 4" xfId="6039"/>
    <cellStyle name="Normal 4 2 15 3 5" xfId="6040"/>
    <cellStyle name="Normal 4 2 16" xfId="6041"/>
    <cellStyle name="Normal 4 2 16 2" xfId="6042"/>
    <cellStyle name="Normal 4 2 16 2 2" xfId="6043"/>
    <cellStyle name="Normal 4 2 16 2 2 2" xfId="6044"/>
    <cellStyle name="Normal 4 2 16 2 2 3" xfId="6045"/>
    <cellStyle name="Normal 4 2 16 2 2 4" xfId="6046"/>
    <cellStyle name="Normal 4 2 16 2 3" xfId="6047"/>
    <cellStyle name="Normal 4 2 16 2 4" xfId="6048"/>
    <cellStyle name="Normal 4 2 16 2 5" xfId="6049"/>
    <cellStyle name="Normal 4 2 16 3" xfId="6050"/>
    <cellStyle name="Normal 4 2 16 3 2" xfId="6051"/>
    <cellStyle name="Normal 4 2 16 3 2 2" xfId="6052"/>
    <cellStyle name="Normal 4 2 16 3 2 3" xfId="6053"/>
    <cellStyle name="Normal 4 2 16 3 2 4" xfId="6054"/>
    <cellStyle name="Normal 4 2 16 3 3" xfId="6055"/>
    <cellStyle name="Normal 4 2 16 3 4" xfId="6056"/>
    <cellStyle name="Normal 4 2 16 3 5" xfId="6057"/>
    <cellStyle name="Normal 4 2 17" xfId="6058"/>
    <cellStyle name="Normal 4 2 17 2" xfId="6059"/>
    <cellStyle name="Normal 4 2 17 2 2" xfId="6060"/>
    <cellStyle name="Normal 4 2 17 2 2 2" xfId="6061"/>
    <cellStyle name="Normal 4 2 17 2 2 3" xfId="6062"/>
    <cellStyle name="Normal 4 2 17 2 2 4" xfId="6063"/>
    <cellStyle name="Normal 4 2 17 2 3" xfId="6064"/>
    <cellStyle name="Normal 4 2 17 2 4" xfId="6065"/>
    <cellStyle name="Normal 4 2 17 2 5" xfId="6066"/>
    <cellStyle name="Normal 4 2 17 3" xfId="6067"/>
    <cellStyle name="Normal 4 2 17 3 2" xfId="6068"/>
    <cellStyle name="Normal 4 2 17 3 2 2" xfId="6069"/>
    <cellStyle name="Normal 4 2 17 3 2 3" xfId="6070"/>
    <cellStyle name="Normal 4 2 17 3 2 4" xfId="6071"/>
    <cellStyle name="Normal 4 2 17 3 3" xfId="6072"/>
    <cellStyle name="Normal 4 2 17 3 4" xfId="6073"/>
    <cellStyle name="Normal 4 2 17 3 5" xfId="6074"/>
    <cellStyle name="Normal 4 2 18" xfId="6075"/>
    <cellStyle name="Normal 4 2 18 2" xfId="6076"/>
    <cellStyle name="Normal 4 2 18 2 2" xfId="6077"/>
    <cellStyle name="Normal 4 2 18 2 2 2" xfId="6078"/>
    <cellStyle name="Normal 4 2 18 2 2 3" xfId="6079"/>
    <cellStyle name="Normal 4 2 18 2 2 4" xfId="6080"/>
    <cellStyle name="Normal 4 2 18 2 3" xfId="6081"/>
    <cellStyle name="Normal 4 2 18 2 4" xfId="6082"/>
    <cellStyle name="Normal 4 2 18 2 5" xfId="6083"/>
    <cellStyle name="Normal 4 2 18 3" xfId="6084"/>
    <cellStyle name="Normal 4 2 18 3 2" xfId="6085"/>
    <cellStyle name="Normal 4 2 18 3 2 2" xfId="6086"/>
    <cellStyle name="Normal 4 2 18 3 2 3" xfId="6087"/>
    <cellStyle name="Normal 4 2 18 3 2 4" xfId="6088"/>
    <cellStyle name="Normal 4 2 18 3 3" xfId="6089"/>
    <cellStyle name="Normal 4 2 18 3 4" xfId="6090"/>
    <cellStyle name="Normal 4 2 18 3 5" xfId="6091"/>
    <cellStyle name="Normal 4 2 19" xfId="6092"/>
    <cellStyle name="Normal 4 2 19 2" xfId="6093"/>
    <cellStyle name="Normal 4 2 19 2 2" xfId="6094"/>
    <cellStyle name="Normal 4 2 19 2 2 2" xfId="6095"/>
    <cellStyle name="Normal 4 2 19 2 2 3" xfId="6096"/>
    <cellStyle name="Normal 4 2 19 2 2 4" xfId="6097"/>
    <cellStyle name="Normal 4 2 19 2 3" xfId="6098"/>
    <cellStyle name="Normal 4 2 19 2 4" xfId="6099"/>
    <cellStyle name="Normal 4 2 19 2 5" xfId="6100"/>
    <cellStyle name="Normal 4 2 19 3" xfId="6101"/>
    <cellStyle name="Normal 4 2 19 3 2" xfId="6102"/>
    <cellStyle name="Normal 4 2 19 3 2 2" xfId="6103"/>
    <cellStyle name="Normal 4 2 19 3 2 3" xfId="6104"/>
    <cellStyle name="Normal 4 2 19 3 2 4" xfId="6105"/>
    <cellStyle name="Normal 4 2 19 3 3" xfId="6106"/>
    <cellStyle name="Normal 4 2 19 3 4" xfId="6107"/>
    <cellStyle name="Normal 4 2 19 3 5" xfId="6108"/>
    <cellStyle name="Normal 4 2 2" xfId="6109"/>
    <cellStyle name="Normal 4 2 2 10" xfId="6110"/>
    <cellStyle name="Normal 4 2 2 11" xfId="6111"/>
    <cellStyle name="Normal 4 2 2 12" xfId="6112"/>
    <cellStyle name="Normal 4 2 2 13" xfId="6113"/>
    <cellStyle name="Normal 4 2 2 14" xfId="6114"/>
    <cellStyle name="Normal 4 2 2 15" xfId="6115"/>
    <cellStyle name="Normal 4 2 2 16" xfId="6116"/>
    <cellStyle name="Normal 4 2 2 17" xfId="6117"/>
    <cellStyle name="Normal 4 2 2 18" xfId="6118"/>
    <cellStyle name="Normal 4 2 2 19" xfId="6119"/>
    <cellStyle name="Normal 4 2 2 2" xfId="6120"/>
    <cellStyle name="Normal 4 2 2 2 2" xfId="6121"/>
    <cellStyle name="Normal 4 2 2 2 2 2" xfId="6122"/>
    <cellStyle name="Normal 4 2 2 2 2 2 2" xfId="6123"/>
    <cellStyle name="Normal 4 2 2 2 2 2 3" xfId="6124"/>
    <cellStyle name="Normal 4 2 2 2 2 2 4" xfId="6125"/>
    <cellStyle name="Normal 4 2 2 2 2 3" xfId="6126"/>
    <cellStyle name="Normal 4 2 2 2 2 4" xfId="6127"/>
    <cellStyle name="Normal 4 2 2 2 2 5" xfId="6128"/>
    <cellStyle name="Normal 4 2 2 2 3" xfId="6129"/>
    <cellStyle name="Normal 4 2 2 2 3 2" xfId="6130"/>
    <cellStyle name="Normal 4 2 2 2 3 2 2" xfId="6131"/>
    <cellStyle name="Normal 4 2 2 2 3 2 3" xfId="6132"/>
    <cellStyle name="Normal 4 2 2 2 3 2 4" xfId="6133"/>
    <cellStyle name="Normal 4 2 2 2 3 3" xfId="6134"/>
    <cellStyle name="Normal 4 2 2 2 3 4" xfId="6135"/>
    <cellStyle name="Normal 4 2 2 2 3 5" xfId="6136"/>
    <cellStyle name="Normal 4 2 2 20" xfId="6137"/>
    <cellStyle name="Normal 4 2 2 21" xfId="6138"/>
    <cellStyle name="Normal 4 2 2 22" xfId="6139"/>
    <cellStyle name="Normal 4 2 2 23" xfId="6140"/>
    <cellStyle name="Normal 4 2 2 24" xfId="6141"/>
    <cellStyle name="Normal 4 2 2 24 2" xfId="6142"/>
    <cellStyle name="Normal 4 2 2 24 2 2" xfId="6143"/>
    <cellStyle name="Normal 4 2 2 24 2 3" xfId="6144"/>
    <cellStyle name="Normal 4 2 2 24 2 4" xfId="6145"/>
    <cellStyle name="Normal 4 2 2 24 3" xfId="6146"/>
    <cellStyle name="Normal 4 2 2 24 4" xfId="6147"/>
    <cellStyle name="Normal 4 2 2 24 5" xfId="6148"/>
    <cellStyle name="Normal 4 2 2 25" xfId="6149"/>
    <cellStyle name="Normal 4 2 2 25 2" xfId="6150"/>
    <cellStyle name="Normal 4 2 2 25 2 2" xfId="6151"/>
    <cellStyle name="Normal 4 2 2 25 2 3" xfId="6152"/>
    <cellStyle name="Normal 4 2 2 25 2 4" xfId="6153"/>
    <cellStyle name="Normal 4 2 2 25 3" xfId="6154"/>
    <cellStyle name="Normal 4 2 2 25 4" xfId="6155"/>
    <cellStyle name="Normal 4 2 2 25 5" xfId="6156"/>
    <cellStyle name="Normal 4 2 2 26" xfId="6157"/>
    <cellStyle name="Normal 4 2 2 26 2" xfId="6158"/>
    <cellStyle name="Normal 4 2 2 26 2 2" xfId="6159"/>
    <cellStyle name="Normal 4 2 2 26 2 3" xfId="6160"/>
    <cellStyle name="Normal 4 2 2 26 2 4" xfId="6161"/>
    <cellStyle name="Normal 4 2 2 26 3" xfId="6162"/>
    <cellStyle name="Normal 4 2 2 26 4" xfId="6163"/>
    <cellStyle name="Normal 4 2 2 26 5" xfId="6164"/>
    <cellStyle name="Normal 4 2 2 27" xfId="6165"/>
    <cellStyle name="Normal 4 2 2 27 2" xfId="6166"/>
    <cellStyle name="Normal 4 2 2 27 2 2" xfId="6167"/>
    <cellStyle name="Normal 4 2 2 27 2 3" xfId="6168"/>
    <cellStyle name="Normal 4 2 2 27 2 4" xfId="6169"/>
    <cellStyle name="Normal 4 2 2 27 3" xfId="6170"/>
    <cellStyle name="Normal 4 2 2 27 4" xfId="6171"/>
    <cellStyle name="Normal 4 2 2 27 5" xfId="6172"/>
    <cellStyle name="Normal 4 2 2 28" xfId="6173"/>
    <cellStyle name="Normal 4 2 2 28 2" xfId="6174"/>
    <cellStyle name="Normal 4 2 2 28 2 2" xfId="6175"/>
    <cellStyle name="Normal 4 2 2 28 2 3" xfId="6176"/>
    <cellStyle name="Normal 4 2 2 28 2 4" xfId="6177"/>
    <cellStyle name="Normal 4 2 2 28 3" xfId="6178"/>
    <cellStyle name="Normal 4 2 2 28 4" xfId="6179"/>
    <cellStyle name="Normal 4 2 2 28 5" xfId="6180"/>
    <cellStyle name="Normal 4 2 2 29" xfId="6181"/>
    <cellStyle name="Normal 4 2 2 29 2" xfId="6182"/>
    <cellStyle name="Normal 4 2 2 29 2 2" xfId="6183"/>
    <cellStyle name="Normal 4 2 2 29 2 3" xfId="6184"/>
    <cellStyle name="Normal 4 2 2 29 2 4" xfId="6185"/>
    <cellStyle name="Normal 4 2 2 29 3" xfId="6186"/>
    <cellStyle name="Normal 4 2 2 29 4" xfId="6187"/>
    <cellStyle name="Normal 4 2 2 29 5" xfId="6188"/>
    <cellStyle name="Normal 4 2 2 3" xfId="6189"/>
    <cellStyle name="Normal 4 2 2 4" xfId="6190"/>
    <cellStyle name="Normal 4 2 2 5" xfId="6191"/>
    <cellStyle name="Normal 4 2 2 6" xfId="6192"/>
    <cellStyle name="Normal 4 2 2 7" xfId="6193"/>
    <cellStyle name="Normal 4 2 2 8" xfId="6194"/>
    <cellStyle name="Normal 4 2 2 9" xfId="6195"/>
    <cellStyle name="Normal 4 2 20" xfId="6196"/>
    <cellStyle name="Normal 4 2 20 2" xfId="6197"/>
    <cellStyle name="Normal 4 2 20 2 2" xfId="6198"/>
    <cellStyle name="Normal 4 2 20 2 2 2" xfId="6199"/>
    <cellStyle name="Normal 4 2 20 2 2 3" xfId="6200"/>
    <cellStyle name="Normal 4 2 20 2 2 4" xfId="6201"/>
    <cellStyle name="Normal 4 2 20 2 3" xfId="6202"/>
    <cellStyle name="Normal 4 2 20 2 4" xfId="6203"/>
    <cellStyle name="Normal 4 2 20 2 5" xfId="6204"/>
    <cellStyle name="Normal 4 2 20 3" xfId="6205"/>
    <cellStyle name="Normal 4 2 20 3 2" xfId="6206"/>
    <cellStyle name="Normal 4 2 20 3 2 2" xfId="6207"/>
    <cellStyle name="Normal 4 2 20 3 2 3" xfId="6208"/>
    <cellStyle name="Normal 4 2 20 3 2 4" xfId="6209"/>
    <cellStyle name="Normal 4 2 20 3 3" xfId="6210"/>
    <cellStyle name="Normal 4 2 20 3 4" xfId="6211"/>
    <cellStyle name="Normal 4 2 20 3 5" xfId="6212"/>
    <cellStyle name="Normal 4 2 21" xfId="6213"/>
    <cellStyle name="Normal 4 2 21 2" xfId="6214"/>
    <cellStyle name="Normal 4 2 21 2 2" xfId="6215"/>
    <cellStyle name="Normal 4 2 21 2 2 2" xfId="6216"/>
    <cellStyle name="Normal 4 2 21 2 2 3" xfId="6217"/>
    <cellStyle name="Normal 4 2 21 2 2 4" xfId="6218"/>
    <cellStyle name="Normal 4 2 21 2 3" xfId="6219"/>
    <cellStyle name="Normal 4 2 21 2 4" xfId="6220"/>
    <cellStyle name="Normal 4 2 21 2 5" xfId="6221"/>
    <cellStyle name="Normal 4 2 21 3" xfId="6222"/>
    <cellStyle name="Normal 4 2 21 3 2" xfId="6223"/>
    <cellStyle name="Normal 4 2 21 3 2 2" xfId="6224"/>
    <cellStyle name="Normal 4 2 21 3 2 3" xfId="6225"/>
    <cellStyle name="Normal 4 2 21 3 2 4" xfId="6226"/>
    <cellStyle name="Normal 4 2 21 3 3" xfId="6227"/>
    <cellStyle name="Normal 4 2 21 3 4" xfId="6228"/>
    <cellStyle name="Normal 4 2 21 3 5" xfId="6229"/>
    <cellStyle name="Normal 4 2 22" xfId="6230"/>
    <cellStyle name="Normal 4 2 22 2" xfId="6231"/>
    <cellStyle name="Normal 4 2 22 2 2" xfId="6232"/>
    <cellStyle name="Normal 4 2 22 2 2 2" xfId="6233"/>
    <cellStyle name="Normal 4 2 22 2 2 3" xfId="6234"/>
    <cellStyle name="Normal 4 2 22 2 2 4" xfId="6235"/>
    <cellStyle name="Normal 4 2 22 2 3" xfId="6236"/>
    <cellStyle name="Normal 4 2 22 2 4" xfId="6237"/>
    <cellStyle name="Normal 4 2 22 2 5" xfId="6238"/>
    <cellStyle name="Normal 4 2 22 3" xfId="6239"/>
    <cellStyle name="Normal 4 2 22 3 2" xfId="6240"/>
    <cellStyle name="Normal 4 2 22 3 2 2" xfId="6241"/>
    <cellStyle name="Normal 4 2 22 3 2 3" xfId="6242"/>
    <cellStyle name="Normal 4 2 22 3 2 4" xfId="6243"/>
    <cellStyle name="Normal 4 2 22 3 3" xfId="6244"/>
    <cellStyle name="Normal 4 2 22 3 4" xfId="6245"/>
    <cellStyle name="Normal 4 2 22 3 5" xfId="6246"/>
    <cellStyle name="Normal 4 2 23" xfId="6247"/>
    <cellStyle name="Normal 4 2 23 2" xfId="6248"/>
    <cellStyle name="Normal 4 2 23 2 2" xfId="6249"/>
    <cellStyle name="Normal 4 2 23 2 2 2" xfId="6250"/>
    <cellStyle name="Normal 4 2 23 2 2 3" xfId="6251"/>
    <cellStyle name="Normal 4 2 23 2 2 4" xfId="6252"/>
    <cellStyle name="Normal 4 2 23 2 3" xfId="6253"/>
    <cellStyle name="Normal 4 2 23 2 4" xfId="6254"/>
    <cellStyle name="Normal 4 2 23 2 5" xfId="6255"/>
    <cellStyle name="Normal 4 2 23 3" xfId="6256"/>
    <cellStyle name="Normal 4 2 23 3 2" xfId="6257"/>
    <cellStyle name="Normal 4 2 23 3 2 2" xfId="6258"/>
    <cellStyle name="Normal 4 2 23 3 2 3" xfId="6259"/>
    <cellStyle name="Normal 4 2 23 3 2 4" xfId="6260"/>
    <cellStyle name="Normal 4 2 23 3 3" xfId="6261"/>
    <cellStyle name="Normal 4 2 23 3 4" xfId="6262"/>
    <cellStyle name="Normal 4 2 23 3 5" xfId="6263"/>
    <cellStyle name="Normal 4 2 24" xfId="6264"/>
    <cellStyle name="Normal 4 2 24 2" xfId="6265"/>
    <cellStyle name="Normal 4 2 24 2 2" xfId="6266"/>
    <cellStyle name="Normal 4 2 24 2 2 2" xfId="6267"/>
    <cellStyle name="Normal 4 2 24 2 2 3" xfId="6268"/>
    <cellStyle name="Normal 4 2 24 2 2 4" xfId="6269"/>
    <cellStyle name="Normal 4 2 24 2 3" xfId="6270"/>
    <cellStyle name="Normal 4 2 24 2 4" xfId="6271"/>
    <cellStyle name="Normal 4 2 24 2 5" xfId="6272"/>
    <cellStyle name="Normal 4 2 24 3" xfId="6273"/>
    <cellStyle name="Normal 4 2 24 3 2" xfId="6274"/>
    <cellStyle name="Normal 4 2 24 3 2 2" xfId="6275"/>
    <cellStyle name="Normal 4 2 24 3 2 3" xfId="6276"/>
    <cellStyle name="Normal 4 2 24 3 2 4" xfId="6277"/>
    <cellStyle name="Normal 4 2 24 3 3" xfId="6278"/>
    <cellStyle name="Normal 4 2 24 3 4" xfId="6279"/>
    <cellStyle name="Normal 4 2 24 3 5" xfId="6280"/>
    <cellStyle name="Normal 4 2 25" xfId="6281"/>
    <cellStyle name="Normal 4 2 25 2" xfId="6282"/>
    <cellStyle name="Normal 4 2 25 2 2" xfId="6283"/>
    <cellStyle name="Normal 4 2 25 2 2 2" xfId="6284"/>
    <cellStyle name="Normal 4 2 25 2 2 3" xfId="6285"/>
    <cellStyle name="Normal 4 2 25 2 2 4" xfId="6286"/>
    <cellStyle name="Normal 4 2 25 2 3" xfId="6287"/>
    <cellStyle name="Normal 4 2 25 2 4" xfId="6288"/>
    <cellStyle name="Normal 4 2 25 2 5" xfId="6289"/>
    <cellStyle name="Normal 4 2 25 3" xfId="6290"/>
    <cellStyle name="Normal 4 2 25 3 2" xfId="6291"/>
    <cellStyle name="Normal 4 2 25 3 2 2" xfId="6292"/>
    <cellStyle name="Normal 4 2 25 3 2 3" xfId="6293"/>
    <cellStyle name="Normal 4 2 25 3 2 4" xfId="6294"/>
    <cellStyle name="Normal 4 2 25 3 3" xfId="6295"/>
    <cellStyle name="Normal 4 2 25 3 4" xfId="6296"/>
    <cellStyle name="Normal 4 2 25 3 5" xfId="6297"/>
    <cellStyle name="Normal 4 2 25 4" xfId="6298"/>
    <cellStyle name="Normal 4 2 25 4 2" xfId="6299"/>
    <cellStyle name="Normal 4 2 25 4 3" xfId="6300"/>
    <cellStyle name="Normal 4 2 25 4 4" xfId="6301"/>
    <cellStyle name="Normal 4 2 25 5" xfId="6302"/>
    <cellStyle name="Normal 4 2 25 6" xfId="6303"/>
    <cellStyle name="Normal 4 2 25 7" xfId="6304"/>
    <cellStyle name="Normal 4 2 26" xfId="6305"/>
    <cellStyle name="Normal 4 2 26 2" xfId="6306"/>
    <cellStyle name="Normal 4 2 26 2 2" xfId="6307"/>
    <cellStyle name="Normal 4 2 26 2 2 2" xfId="6308"/>
    <cellStyle name="Normal 4 2 26 2 2 3" xfId="6309"/>
    <cellStyle name="Normal 4 2 26 2 2 4" xfId="6310"/>
    <cellStyle name="Normal 4 2 26 2 3" xfId="6311"/>
    <cellStyle name="Normal 4 2 26 2 4" xfId="6312"/>
    <cellStyle name="Normal 4 2 26 2 5" xfId="6313"/>
    <cellStyle name="Normal 4 2 26 3" xfId="6314"/>
    <cellStyle name="Normal 4 2 26 3 2" xfId="6315"/>
    <cellStyle name="Normal 4 2 26 3 2 2" xfId="6316"/>
    <cellStyle name="Normal 4 2 26 3 2 3" xfId="6317"/>
    <cellStyle name="Normal 4 2 26 3 2 4" xfId="6318"/>
    <cellStyle name="Normal 4 2 26 3 3" xfId="6319"/>
    <cellStyle name="Normal 4 2 26 3 4" xfId="6320"/>
    <cellStyle name="Normal 4 2 26 3 5" xfId="6321"/>
    <cellStyle name="Normal 4 2 26 4" xfId="6322"/>
    <cellStyle name="Normal 4 2 26 4 2" xfId="6323"/>
    <cellStyle name="Normal 4 2 26 4 3" xfId="6324"/>
    <cellStyle name="Normal 4 2 26 4 4" xfId="6325"/>
    <cellStyle name="Normal 4 2 26 5" xfId="6326"/>
    <cellStyle name="Normal 4 2 26 6" xfId="6327"/>
    <cellStyle name="Normal 4 2 26 7" xfId="6328"/>
    <cellStyle name="Normal 4 2 27" xfId="6329"/>
    <cellStyle name="Normal 4 2 27 2" xfId="6330"/>
    <cellStyle name="Normal 4 2 27 2 2" xfId="6331"/>
    <cellStyle name="Normal 4 2 27 2 3" xfId="6332"/>
    <cellStyle name="Normal 4 2 27 2 4" xfId="6333"/>
    <cellStyle name="Normal 4 2 27 3" xfId="6334"/>
    <cellStyle name="Normal 4 2 27 4" xfId="6335"/>
    <cellStyle name="Normal 4 2 27 5" xfId="6336"/>
    <cellStyle name="Normal 4 2 28" xfId="6337"/>
    <cellStyle name="Normal 4 2 28 2" xfId="6338"/>
    <cellStyle name="Normal 4 2 28 2 2" xfId="6339"/>
    <cellStyle name="Normal 4 2 28 2 3" xfId="6340"/>
    <cellStyle name="Normal 4 2 28 2 4" xfId="6341"/>
    <cellStyle name="Normal 4 2 28 3" xfId="6342"/>
    <cellStyle name="Normal 4 2 28 4" xfId="6343"/>
    <cellStyle name="Normal 4 2 28 5" xfId="6344"/>
    <cellStyle name="Normal 4 2 29" xfId="6345"/>
    <cellStyle name="Normal 4 2 29 2" xfId="6346"/>
    <cellStyle name="Normal 4 2 29 2 2" xfId="6347"/>
    <cellStyle name="Normal 4 2 29 2 3" xfId="6348"/>
    <cellStyle name="Normal 4 2 29 2 4" xfId="6349"/>
    <cellStyle name="Normal 4 2 29 3" xfId="6350"/>
    <cellStyle name="Normal 4 2 29 4" xfId="6351"/>
    <cellStyle name="Normal 4 2 29 5" xfId="6352"/>
    <cellStyle name="Normal 4 2 3" xfId="6353"/>
    <cellStyle name="Normal 4 2 3 2" xfId="6354"/>
    <cellStyle name="Normal 4 2 3 2 2" xfId="6355"/>
    <cellStyle name="Normal 4 2 3 2 2 2" xfId="6356"/>
    <cellStyle name="Normal 4 2 3 2 2 3" xfId="6357"/>
    <cellStyle name="Normal 4 2 3 2 2 4" xfId="6358"/>
    <cellStyle name="Normal 4 2 3 2 3" xfId="6359"/>
    <cellStyle name="Normal 4 2 3 2 4" xfId="6360"/>
    <cellStyle name="Normal 4 2 3 2 5" xfId="6361"/>
    <cellStyle name="Normal 4 2 3 3" xfId="6362"/>
    <cellStyle name="Normal 4 2 3 3 2" xfId="6363"/>
    <cellStyle name="Normal 4 2 3 3 2 2" xfId="6364"/>
    <cellStyle name="Normal 4 2 3 3 2 3" xfId="6365"/>
    <cellStyle name="Normal 4 2 3 3 2 4" xfId="6366"/>
    <cellStyle name="Normal 4 2 3 3 3" xfId="6367"/>
    <cellStyle name="Normal 4 2 3 3 4" xfId="6368"/>
    <cellStyle name="Normal 4 2 3 3 5" xfId="6369"/>
    <cellStyle name="Normal 4 2 3 4" xfId="6370"/>
    <cellStyle name="Normal 4 2 3 4 2" xfId="6371"/>
    <cellStyle name="Normal 4 2 3 4 2 2" xfId="6372"/>
    <cellStyle name="Normal 4 2 3 4 2 3" xfId="6373"/>
    <cellStyle name="Normal 4 2 3 4 2 4" xfId="6374"/>
    <cellStyle name="Normal 4 2 3 4 3" xfId="6375"/>
    <cellStyle name="Normal 4 2 3 4 4" xfId="6376"/>
    <cellStyle name="Normal 4 2 3 4 5" xfId="6377"/>
    <cellStyle name="Normal 4 2 3 5" xfId="6378"/>
    <cellStyle name="Normal 4 2 3 5 2" xfId="6379"/>
    <cellStyle name="Normal 4 2 3 5 2 2" xfId="6380"/>
    <cellStyle name="Normal 4 2 3 5 2 3" xfId="6381"/>
    <cellStyle name="Normal 4 2 3 5 2 4" xfId="6382"/>
    <cellStyle name="Normal 4 2 3 5 3" xfId="6383"/>
    <cellStyle name="Normal 4 2 3 5 4" xfId="6384"/>
    <cellStyle name="Normal 4 2 3 5 5" xfId="6385"/>
    <cellStyle name="Normal 4 2 30" xfId="6386"/>
    <cellStyle name="Normal 4 2 30 2" xfId="6387"/>
    <cellStyle name="Normal 4 2 30 2 2" xfId="6388"/>
    <cellStyle name="Normal 4 2 30 2 3" xfId="6389"/>
    <cellStyle name="Normal 4 2 30 2 4" xfId="6390"/>
    <cellStyle name="Normal 4 2 30 3" xfId="6391"/>
    <cellStyle name="Normal 4 2 30 4" xfId="6392"/>
    <cellStyle name="Normal 4 2 30 5" xfId="6393"/>
    <cellStyle name="Normal 4 2 31" xfId="6394"/>
    <cellStyle name="Normal 4 2 31 2" xfId="6395"/>
    <cellStyle name="Normal 4 2 31 2 2" xfId="6396"/>
    <cellStyle name="Normal 4 2 31 2 3" xfId="6397"/>
    <cellStyle name="Normal 4 2 31 2 4" xfId="6398"/>
    <cellStyle name="Normal 4 2 31 3" xfId="6399"/>
    <cellStyle name="Normal 4 2 31 4" xfId="6400"/>
    <cellStyle name="Normal 4 2 31 5" xfId="6401"/>
    <cellStyle name="Normal 4 2 32" xfId="6402"/>
    <cellStyle name="Normal 4 2 32 2" xfId="6403"/>
    <cellStyle name="Normal 4 2 32 2 2" xfId="6404"/>
    <cellStyle name="Normal 4 2 32 2 3" xfId="6405"/>
    <cellStyle name="Normal 4 2 32 2 4" xfId="6406"/>
    <cellStyle name="Normal 4 2 32 3" xfId="6407"/>
    <cellStyle name="Normal 4 2 32 4" xfId="6408"/>
    <cellStyle name="Normal 4 2 32 5" xfId="6409"/>
    <cellStyle name="Normal 4 2 33" xfId="6410"/>
    <cellStyle name="Normal 4 2 33 2" xfId="6411"/>
    <cellStyle name="Normal 4 2 33 2 2" xfId="6412"/>
    <cellStyle name="Normal 4 2 33 2 3" xfId="6413"/>
    <cellStyle name="Normal 4 2 33 2 4" xfId="6414"/>
    <cellStyle name="Normal 4 2 33 3" xfId="6415"/>
    <cellStyle name="Normal 4 2 33 4" xfId="6416"/>
    <cellStyle name="Normal 4 2 33 5" xfId="6417"/>
    <cellStyle name="Normal 4 2 4" xfId="6418"/>
    <cellStyle name="Normal 4 2 4 2" xfId="6419"/>
    <cellStyle name="Normal 4 2 4 2 2" xfId="6420"/>
    <cellStyle name="Normal 4 2 4 2 2 2" xfId="6421"/>
    <cellStyle name="Normal 4 2 4 2 2 3" xfId="6422"/>
    <cellStyle name="Normal 4 2 4 2 2 4" xfId="6423"/>
    <cellStyle name="Normal 4 2 4 2 3" xfId="6424"/>
    <cellStyle name="Normal 4 2 4 2 4" xfId="6425"/>
    <cellStyle name="Normal 4 2 4 2 5" xfId="6426"/>
    <cellStyle name="Normal 4 2 4 3" xfId="6427"/>
    <cellStyle name="Normal 4 2 4 3 2" xfId="6428"/>
    <cellStyle name="Normal 4 2 4 3 2 2" xfId="6429"/>
    <cellStyle name="Normal 4 2 4 3 2 3" xfId="6430"/>
    <cellStyle name="Normal 4 2 4 3 2 4" xfId="6431"/>
    <cellStyle name="Normal 4 2 4 3 3" xfId="6432"/>
    <cellStyle name="Normal 4 2 4 3 4" xfId="6433"/>
    <cellStyle name="Normal 4 2 4 3 5" xfId="6434"/>
    <cellStyle name="Normal 4 2 5" xfId="6435"/>
    <cellStyle name="Normal 4 2 5 2" xfId="6436"/>
    <cellStyle name="Normal 4 2 5 2 2" xfId="6437"/>
    <cellStyle name="Normal 4 2 5 2 2 2" xfId="6438"/>
    <cellStyle name="Normal 4 2 5 2 2 3" xfId="6439"/>
    <cellStyle name="Normal 4 2 5 2 2 4" xfId="6440"/>
    <cellStyle name="Normal 4 2 5 2 3" xfId="6441"/>
    <cellStyle name="Normal 4 2 5 2 4" xfId="6442"/>
    <cellStyle name="Normal 4 2 5 2 5" xfId="6443"/>
    <cellStyle name="Normal 4 2 5 3" xfId="6444"/>
    <cellStyle name="Normal 4 2 5 3 2" xfId="6445"/>
    <cellStyle name="Normal 4 2 5 3 2 2" xfId="6446"/>
    <cellStyle name="Normal 4 2 5 3 2 3" xfId="6447"/>
    <cellStyle name="Normal 4 2 5 3 2 4" xfId="6448"/>
    <cellStyle name="Normal 4 2 5 3 3" xfId="6449"/>
    <cellStyle name="Normal 4 2 5 3 4" xfId="6450"/>
    <cellStyle name="Normal 4 2 5 3 5" xfId="6451"/>
    <cellStyle name="Normal 4 2 6" xfId="6452"/>
    <cellStyle name="Normal 4 2 6 2" xfId="6453"/>
    <cellStyle name="Normal 4 2 6 2 2" xfId="6454"/>
    <cellStyle name="Normal 4 2 6 2 2 2" xfId="6455"/>
    <cellStyle name="Normal 4 2 6 2 2 3" xfId="6456"/>
    <cellStyle name="Normal 4 2 6 2 2 4" xfId="6457"/>
    <cellStyle name="Normal 4 2 6 2 3" xfId="6458"/>
    <cellStyle name="Normal 4 2 6 2 4" xfId="6459"/>
    <cellStyle name="Normal 4 2 6 2 5" xfId="6460"/>
    <cellStyle name="Normal 4 2 6 3" xfId="6461"/>
    <cellStyle name="Normal 4 2 6 3 2" xfId="6462"/>
    <cellStyle name="Normal 4 2 6 3 2 2" xfId="6463"/>
    <cellStyle name="Normal 4 2 6 3 2 3" xfId="6464"/>
    <cellStyle name="Normal 4 2 6 3 2 4" xfId="6465"/>
    <cellStyle name="Normal 4 2 6 3 3" xfId="6466"/>
    <cellStyle name="Normal 4 2 6 3 4" xfId="6467"/>
    <cellStyle name="Normal 4 2 6 3 5" xfId="6468"/>
    <cellStyle name="Normal 4 2 7" xfId="6469"/>
    <cellStyle name="Normal 4 2 7 2" xfId="6470"/>
    <cellStyle name="Normal 4 2 7 2 2" xfId="6471"/>
    <cellStyle name="Normal 4 2 7 2 2 2" xfId="6472"/>
    <cellStyle name="Normal 4 2 7 2 2 3" xfId="6473"/>
    <cellStyle name="Normal 4 2 7 2 2 4" xfId="6474"/>
    <cellStyle name="Normal 4 2 7 2 3" xfId="6475"/>
    <cellStyle name="Normal 4 2 7 2 4" xfId="6476"/>
    <cellStyle name="Normal 4 2 7 2 5" xfId="6477"/>
    <cellStyle name="Normal 4 2 7 3" xfId="6478"/>
    <cellStyle name="Normal 4 2 7 3 2" xfId="6479"/>
    <cellStyle name="Normal 4 2 7 3 2 2" xfId="6480"/>
    <cellStyle name="Normal 4 2 7 3 2 3" xfId="6481"/>
    <cellStyle name="Normal 4 2 7 3 2 4" xfId="6482"/>
    <cellStyle name="Normal 4 2 7 3 3" xfId="6483"/>
    <cellStyle name="Normal 4 2 7 3 4" xfId="6484"/>
    <cellStyle name="Normal 4 2 7 3 5" xfId="6485"/>
    <cellStyle name="Normal 4 2 8" xfId="6486"/>
    <cellStyle name="Normal 4 2 8 2" xfId="6487"/>
    <cellStyle name="Normal 4 2 8 2 2" xfId="6488"/>
    <cellStyle name="Normal 4 2 8 2 2 2" xfId="6489"/>
    <cellStyle name="Normal 4 2 8 2 2 3" xfId="6490"/>
    <cellStyle name="Normal 4 2 8 2 2 4" xfId="6491"/>
    <cellStyle name="Normal 4 2 8 2 3" xfId="6492"/>
    <cellStyle name="Normal 4 2 8 2 4" xfId="6493"/>
    <cellStyle name="Normal 4 2 8 2 5" xfId="6494"/>
    <cellStyle name="Normal 4 2 8 3" xfId="6495"/>
    <cellStyle name="Normal 4 2 8 3 2" xfId="6496"/>
    <cellStyle name="Normal 4 2 8 3 2 2" xfId="6497"/>
    <cellStyle name="Normal 4 2 8 3 2 3" xfId="6498"/>
    <cellStyle name="Normal 4 2 8 3 2 4" xfId="6499"/>
    <cellStyle name="Normal 4 2 8 3 3" xfId="6500"/>
    <cellStyle name="Normal 4 2 8 3 4" xfId="6501"/>
    <cellStyle name="Normal 4 2 8 3 5" xfId="6502"/>
    <cellStyle name="Normal 4 2 9" xfId="6503"/>
    <cellStyle name="Normal 4 2 9 2" xfId="6504"/>
    <cellStyle name="Normal 4 2 9 2 2" xfId="6505"/>
    <cellStyle name="Normal 4 2 9 2 2 2" xfId="6506"/>
    <cellStyle name="Normal 4 2 9 2 2 3" xfId="6507"/>
    <cellStyle name="Normal 4 2 9 2 2 4" xfId="6508"/>
    <cellStyle name="Normal 4 2 9 2 3" xfId="6509"/>
    <cellStyle name="Normal 4 2 9 2 4" xfId="6510"/>
    <cellStyle name="Normal 4 2 9 2 5" xfId="6511"/>
    <cellStyle name="Normal 4 2 9 3" xfId="6512"/>
    <cellStyle name="Normal 4 2 9 3 2" xfId="6513"/>
    <cellStyle name="Normal 4 2 9 3 2 2" xfId="6514"/>
    <cellStyle name="Normal 4 2 9 3 2 3" xfId="6515"/>
    <cellStyle name="Normal 4 2 9 3 2 4" xfId="6516"/>
    <cellStyle name="Normal 4 2 9 3 3" xfId="6517"/>
    <cellStyle name="Normal 4 2 9 3 4" xfId="6518"/>
    <cellStyle name="Normal 4 2 9 3 5" xfId="6519"/>
    <cellStyle name="Normal 4 20" xfId="6520"/>
    <cellStyle name="Normal 4 20 2" xfId="6521"/>
    <cellStyle name="Normal 4 20 2 2" xfId="6522"/>
    <cellStyle name="Normal 4 20 2 3" xfId="6523"/>
    <cellStyle name="Normal 4 20 2 4" xfId="6524"/>
    <cellStyle name="Normal 4 20 3" xfId="6525"/>
    <cellStyle name="Normal 4 20 4" xfId="6526"/>
    <cellStyle name="Normal 4 20 5" xfId="6527"/>
    <cellStyle name="Normal 4 21" xfId="6528"/>
    <cellStyle name="Normal 4 21 2" xfId="6529"/>
    <cellStyle name="Normal 4 21 2 2" xfId="6530"/>
    <cellStyle name="Normal 4 21 2 3" xfId="6531"/>
    <cellStyle name="Normal 4 21 2 4" xfId="6532"/>
    <cellStyle name="Normal 4 21 3" xfId="6533"/>
    <cellStyle name="Normal 4 21 4" xfId="6534"/>
    <cellStyle name="Normal 4 21 5" xfId="6535"/>
    <cellStyle name="Normal 4 22" xfId="6536"/>
    <cellStyle name="Normal 4 22 2" xfId="6537"/>
    <cellStyle name="Normal 4 22 2 2" xfId="6538"/>
    <cellStyle name="Normal 4 22 2 3" xfId="6539"/>
    <cellStyle name="Normal 4 22 2 4" xfId="6540"/>
    <cellStyle name="Normal 4 22 3" xfId="6541"/>
    <cellStyle name="Normal 4 22 4" xfId="6542"/>
    <cellStyle name="Normal 4 22 5" xfId="6543"/>
    <cellStyle name="Normal 4 23" xfId="6544"/>
    <cellStyle name="Normal 4 23 2" xfId="6545"/>
    <cellStyle name="Normal 4 23 2 2" xfId="6546"/>
    <cellStyle name="Normal 4 23 2 3" xfId="6547"/>
    <cellStyle name="Normal 4 23 2 4" xfId="6548"/>
    <cellStyle name="Normal 4 23 3" xfId="6549"/>
    <cellStyle name="Normal 4 23 4" xfId="6550"/>
    <cellStyle name="Normal 4 23 5" xfId="6551"/>
    <cellStyle name="Normal 4 24" xfId="6552"/>
    <cellStyle name="Normal 4 24 2" xfId="6553"/>
    <cellStyle name="Normal 4 24 2 2" xfId="6554"/>
    <cellStyle name="Normal 4 24 2 3" xfId="6555"/>
    <cellStyle name="Normal 4 24 2 4" xfId="6556"/>
    <cellStyle name="Normal 4 24 3" xfId="6557"/>
    <cellStyle name="Normal 4 24 4" xfId="6558"/>
    <cellStyle name="Normal 4 24 5" xfId="6559"/>
    <cellStyle name="Normal 4 25" xfId="6560"/>
    <cellStyle name="Normal 4 25 2" xfId="6561"/>
    <cellStyle name="Normal 4 25 2 2" xfId="6562"/>
    <cellStyle name="Normal 4 25 2 3" xfId="6563"/>
    <cellStyle name="Normal 4 25 2 4" xfId="6564"/>
    <cellStyle name="Normal 4 25 3" xfId="6565"/>
    <cellStyle name="Normal 4 25 4" xfId="6566"/>
    <cellStyle name="Normal 4 25 5" xfId="6567"/>
    <cellStyle name="Normal 4 26" xfId="6568"/>
    <cellStyle name="Normal 4 26 2" xfId="6569"/>
    <cellStyle name="Normal 4 26 2 2" xfId="6570"/>
    <cellStyle name="Normal 4 26 2 3" xfId="6571"/>
    <cellStyle name="Normal 4 26 2 4" xfId="6572"/>
    <cellStyle name="Normal 4 26 3" xfId="6573"/>
    <cellStyle name="Normal 4 26 4" xfId="6574"/>
    <cellStyle name="Normal 4 26 5" xfId="6575"/>
    <cellStyle name="Normal 4 27" xfId="6576"/>
    <cellStyle name="Normal 4 27 2" xfId="6577"/>
    <cellStyle name="Normal 4 27 2 2" xfId="6578"/>
    <cellStyle name="Normal 4 27 2 3" xfId="6579"/>
    <cellStyle name="Normal 4 27 2 4" xfId="6580"/>
    <cellStyle name="Normal 4 27 3" xfId="6581"/>
    <cellStyle name="Normal 4 27 4" xfId="6582"/>
    <cellStyle name="Normal 4 27 5" xfId="6583"/>
    <cellStyle name="Normal 4 28" xfId="6584"/>
    <cellStyle name="Normal 4 28 2" xfId="6585"/>
    <cellStyle name="Normal 4 28 2 2" xfId="6586"/>
    <cellStyle name="Normal 4 28 2 3" xfId="6587"/>
    <cellStyle name="Normal 4 28 2 4" xfId="6588"/>
    <cellStyle name="Normal 4 28 3" xfId="6589"/>
    <cellStyle name="Normal 4 28 4" xfId="6590"/>
    <cellStyle name="Normal 4 28 5" xfId="6591"/>
    <cellStyle name="Normal 4 29" xfId="6592"/>
    <cellStyle name="Normal 4 29 2" xfId="6593"/>
    <cellStyle name="Normal 4 29 2 2" xfId="6594"/>
    <cellStyle name="Normal 4 29 2 3" xfId="6595"/>
    <cellStyle name="Normal 4 29 2 4" xfId="6596"/>
    <cellStyle name="Normal 4 29 3" xfId="6597"/>
    <cellStyle name="Normal 4 29 4" xfId="6598"/>
    <cellStyle name="Normal 4 29 5" xfId="6599"/>
    <cellStyle name="Normal 4 3" xfId="6600"/>
    <cellStyle name="Normal 4 3 10" xfId="6601"/>
    <cellStyle name="Normal 4 3 10 2" xfId="6602"/>
    <cellStyle name="Normal 4 3 10 2 2" xfId="6603"/>
    <cellStyle name="Normal 4 3 10 2 3" xfId="6604"/>
    <cellStyle name="Normal 4 3 10 2 4" xfId="6605"/>
    <cellStyle name="Normal 4 3 10 3" xfId="6606"/>
    <cellStyle name="Normal 4 3 10 4" xfId="6607"/>
    <cellStyle name="Normal 4 3 10 5" xfId="6608"/>
    <cellStyle name="Normal 4 3 11" xfId="6609"/>
    <cellStyle name="Normal 4 3 11 2" xfId="6610"/>
    <cellStyle name="Normal 4 3 11 2 2" xfId="6611"/>
    <cellStyle name="Normal 4 3 11 2 3" xfId="6612"/>
    <cellStyle name="Normal 4 3 11 2 4" xfId="6613"/>
    <cellStyle name="Normal 4 3 11 3" xfId="6614"/>
    <cellStyle name="Normal 4 3 11 4" xfId="6615"/>
    <cellStyle name="Normal 4 3 11 5" xfId="6616"/>
    <cellStyle name="Normal 4 3 12" xfId="6617"/>
    <cellStyle name="Normal 4 3 12 2" xfId="6618"/>
    <cellStyle name="Normal 4 3 12 2 2" xfId="6619"/>
    <cellStyle name="Normal 4 3 12 2 3" xfId="6620"/>
    <cellStyle name="Normal 4 3 12 2 4" xfId="6621"/>
    <cellStyle name="Normal 4 3 12 3" xfId="6622"/>
    <cellStyle name="Normal 4 3 12 4" xfId="6623"/>
    <cellStyle name="Normal 4 3 12 5" xfId="6624"/>
    <cellStyle name="Normal 4 3 13" xfId="6625"/>
    <cellStyle name="Normal 4 3 13 2" xfId="6626"/>
    <cellStyle name="Normal 4 3 13 2 2" xfId="6627"/>
    <cellStyle name="Normal 4 3 13 2 3" xfId="6628"/>
    <cellStyle name="Normal 4 3 13 2 4" xfId="6629"/>
    <cellStyle name="Normal 4 3 13 3" xfId="6630"/>
    <cellStyle name="Normal 4 3 13 4" xfId="6631"/>
    <cellStyle name="Normal 4 3 13 5" xfId="6632"/>
    <cellStyle name="Normal 4 3 14" xfId="6633"/>
    <cellStyle name="Normal 4 3 14 2" xfId="6634"/>
    <cellStyle name="Normal 4 3 14 2 2" xfId="6635"/>
    <cellStyle name="Normal 4 3 14 2 3" xfId="6636"/>
    <cellStyle name="Normal 4 3 14 2 4" xfId="6637"/>
    <cellStyle name="Normal 4 3 14 3" xfId="6638"/>
    <cellStyle name="Normal 4 3 14 4" xfId="6639"/>
    <cellStyle name="Normal 4 3 14 5" xfId="6640"/>
    <cellStyle name="Normal 4 3 15" xfId="6641"/>
    <cellStyle name="Normal 4 3 15 2" xfId="6642"/>
    <cellStyle name="Normal 4 3 15 2 2" xfId="6643"/>
    <cellStyle name="Normal 4 3 15 2 3" xfId="6644"/>
    <cellStyle name="Normal 4 3 15 2 4" xfId="6645"/>
    <cellStyle name="Normal 4 3 15 3" xfId="6646"/>
    <cellStyle name="Normal 4 3 15 4" xfId="6647"/>
    <cellStyle name="Normal 4 3 15 5" xfId="6648"/>
    <cellStyle name="Normal 4 3 16" xfId="6649"/>
    <cellStyle name="Normal 4 3 16 2" xfId="6650"/>
    <cellStyle name="Normal 4 3 16 2 2" xfId="6651"/>
    <cellStyle name="Normal 4 3 16 2 3" xfId="6652"/>
    <cellStyle name="Normal 4 3 16 2 4" xfId="6653"/>
    <cellStyle name="Normal 4 3 16 3" xfId="6654"/>
    <cellStyle name="Normal 4 3 16 4" xfId="6655"/>
    <cellStyle name="Normal 4 3 16 5" xfId="6656"/>
    <cellStyle name="Normal 4 3 17" xfId="6657"/>
    <cellStyle name="Normal 4 3 17 2" xfId="6658"/>
    <cellStyle name="Normal 4 3 17 2 2" xfId="6659"/>
    <cellStyle name="Normal 4 3 17 2 3" xfId="6660"/>
    <cellStyle name="Normal 4 3 17 2 4" xfId="6661"/>
    <cellStyle name="Normal 4 3 17 3" xfId="6662"/>
    <cellStyle name="Normal 4 3 17 4" xfId="6663"/>
    <cellStyle name="Normal 4 3 17 5" xfId="6664"/>
    <cellStyle name="Normal 4 3 18" xfId="6665"/>
    <cellStyle name="Normal 4 3 18 2" xfId="6666"/>
    <cellStyle name="Normal 4 3 18 2 2" xfId="6667"/>
    <cellStyle name="Normal 4 3 18 2 3" xfId="6668"/>
    <cellStyle name="Normal 4 3 18 2 4" xfId="6669"/>
    <cellStyle name="Normal 4 3 18 3" xfId="6670"/>
    <cellStyle name="Normal 4 3 18 4" xfId="6671"/>
    <cellStyle name="Normal 4 3 18 5" xfId="6672"/>
    <cellStyle name="Normal 4 3 19" xfId="6673"/>
    <cellStyle name="Normal 4 3 19 2" xfId="6674"/>
    <cellStyle name="Normal 4 3 19 2 2" xfId="6675"/>
    <cellStyle name="Normal 4 3 19 2 3" xfId="6676"/>
    <cellStyle name="Normal 4 3 19 2 4" xfId="6677"/>
    <cellStyle name="Normal 4 3 19 3" xfId="6678"/>
    <cellStyle name="Normal 4 3 19 4" xfId="6679"/>
    <cellStyle name="Normal 4 3 19 5" xfId="6680"/>
    <cellStyle name="Normal 4 3 2" xfId="6681"/>
    <cellStyle name="Normal 4 3 2 2" xfId="6682"/>
    <cellStyle name="Normal 4 3 2 3" xfId="6683"/>
    <cellStyle name="Normal 4 3 2 4" xfId="6684"/>
    <cellStyle name="Normal 4 3 2 4 2" xfId="6685"/>
    <cellStyle name="Normal 4 3 2 4 3" xfId="6686"/>
    <cellStyle name="Normal 4 3 2 4 4" xfId="6687"/>
    <cellStyle name="Normal 4 3 2 5" xfId="6688"/>
    <cellStyle name="Normal 4 3 2 6" xfId="6689"/>
    <cellStyle name="Normal 4 3 2 7" xfId="6690"/>
    <cellStyle name="Normal 4 3 20" xfId="6691"/>
    <cellStyle name="Normal 4 3 20 2" xfId="6692"/>
    <cellStyle name="Normal 4 3 20 2 2" xfId="6693"/>
    <cellStyle name="Normal 4 3 20 2 3" xfId="6694"/>
    <cellStyle name="Normal 4 3 20 2 4" xfId="6695"/>
    <cellStyle name="Normal 4 3 20 3" xfId="6696"/>
    <cellStyle name="Normal 4 3 20 4" xfId="6697"/>
    <cellStyle name="Normal 4 3 20 5" xfId="6698"/>
    <cellStyle name="Normal 4 3 21" xfId="6699"/>
    <cellStyle name="Normal 4 3 21 2" xfId="6700"/>
    <cellStyle name="Normal 4 3 21 2 2" xfId="6701"/>
    <cellStyle name="Normal 4 3 21 2 3" xfId="6702"/>
    <cellStyle name="Normal 4 3 21 2 4" xfId="6703"/>
    <cellStyle name="Normal 4 3 21 3" xfId="6704"/>
    <cellStyle name="Normal 4 3 21 4" xfId="6705"/>
    <cellStyle name="Normal 4 3 21 5" xfId="6706"/>
    <cellStyle name="Normal 4 3 22" xfId="6707"/>
    <cellStyle name="Normal 4 3 22 2" xfId="6708"/>
    <cellStyle name="Normal 4 3 22 2 2" xfId="6709"/>
    <cellStyle name="Normal 4 3 22 2 3" xfId="6710"/>
    <cellStyle name="Normal 4 3 22 2 4" xfId="6711"/>
    <cellStyle name="Normal 4 3 22 3" xfId="6712"/>
    <cellStyle name="Normal 4 3 22 4" xfId="6713"/>
    <cellStyle name="Normal 4 3 22 5" xfId="6714"/>
    <cellStyle name="Normal 4 3 23" xfId="6715"/>
    <cellStyle name="Normal 4 3 23 2" xfId="6716"/>
    <cellStyle name="Normal 4 3 23 2 2" xfId="6717"/>
    <cellStyle name="Normal 4 3 23 2 3" xfId="6718"/>
    <cellStyle name="Normal 4 3 23 2 4" xfId="6719"/>
    <cellStyle name="Normal 4 3 23 3" xfId="6720"/>
    <cellStyle name="Normal 4 3 23 4" xfId="6721"/>
    <cellStyle name="Normal 4 3 23 5" xfId="6722"/>
    <cellStyle name="Normal 4 3 24" xfId="6723"/>
    <cellStyle name="Normal 4 3 24 2" xfId="6724"/>
    <cellStyle name="Normal 4 3 24 2 2" xfId="6725"/>
    <cellStyle name="Normal 4 3 24 2 3" xfId="6726"/>
    <cellStyle name="Normal 4 3 24 2 4" xfId="6727"/>
    <cellStyle name="Normal 4 3 24 3" xfId="6728"/>
    <cellStyle name="Normal 4 3 24 4" xfId="6729"/>
    <cellStyle name="Normal 4 3 24 5" xfId="6730"/>
    <cellStyle name="Normal 4 3 25" xfId="6731"/>
    <cellStyle name="Normal 4 3 25 2" xfId="6732"/>
    <cellStyle name="Normal 4 3 25 2 2" xfId="6733"/>
    <cellStyle name="Normal 4 3 25 2 3" xfId="6734"/>
    <cellStyle name="Normal 4 3 25 2 4" xfId="6735"/>
    <cellStyle name="Normal 4 3 25 3" xfId="6736"/>
    <cellStyle name="Normal 4 3 25 4" xfId="6737"/>
    <cellStyle name="Normal 4 3 25 5" xfId="6738"/>
    <cellStyle name="Normal 4 3 26" xfId="6739"/>
    <cellStyle name="Normal 4 3 26 2" xfId="6740"/>
    <cellStyle name="Normal 4 3 26 2 2" xfId="6741"/>
    <cellStyle name="Normal 4 3 26 2 3" xfId="6742"/>
    <cellStyle name="Normal 4 3 26 2 4" xfId="6743"/>
    <cellStyle name="Normal 4 3 26 3" xfId="6744"/>
    <cellStyle name="Normal 4 3 26 4" xfId="6745"/>
    <cellStyle name="Normal 4 3 26 5" xfId="6746"/>
    <cellStyle name="Normal 4 3 27" xfId="6747"/>
    <cellStyle name="Normal 4 3 27 2" xfId="6748"/>
    <cellStyle name="Normal 4 3 27 2 2" xfId="6749"/>
    <cellStyle name="Normal 4 3 27 2 3" xfId="6750"/>
    <cellStyle name="Normal 4 3 27 2 4" xfId="6751"/>
    <cellStyle name="Normal 4 3 27 3" xfId="6752"/>
    <cellStyle name="Normal 4 3 27 4" xfId="6753"/>
    <cellStyle name="Normal 4 3 27 5" xfId="6754"/>
    <cellStyle name="Normal 4 3 28" xfId="6755"/>
    <cellStyle name="Normal 4 3 28 2" xfId="6756"/>
    <cellStyle name="Normal 4 3 28 2 2" xfId="6757"/>
    <cellStyle name="Normal 4 3 28 2 3" xfId="6758"/>
    <cellStyle name="Normal 4 3 28 2 4" xfId="6759"/>
    <cellStyle name="Normal 4 3 28 3" xfId="6760"/>
    <cellStyle name="Normal 4 3 28 4" xfId="6761"/>
    <cellStyle name="Normal 4 3 28 5" xfId="6762"/>
    <cellStyle name="Normal 4 3 29" xfId="6763"/>
    <cellStyle name="Normal 4 3 29 2" xfId="6764"/>
    <cellStyle name="Normal 4 3 29 2 2" xfId="6765"/>
    <cellStyle name="Normal 4 3 29 2 3" xfId="6766"/>
    <cellStyle name="Normal 4 3 29 2 4" xfId="6767"/>
    <cellStyle name="Normal 4 3 29 3" xfId="6768"/>
    <cellStyle name="Normal 4 3 29 4" xfId="6769"/>
    <cellStyle name="Normal 4 3 29 5" xfId="6770"/>
    <cellStyle name="Normal 4 3 3" xfId="6771"/>
    <cellStyle name="Normal 4 3 3 2" xfId="6772"/>
    <cellStyle name="Normal 4 3 3 2 2" xfId="6773"/>
    <cellStyle name="Normal 4 3 3 2 3" xfId="6774"/>
    <cellStyle name="Normal 4 3 3 2 4" xfId="6775"/>
    <cellStyle name="Normal 4 3 3 3" xfId="6776"/>
    <cellStyle name="Normal 4 3 3 4" xfId="6777"/>
    <cellStyle name="Normal 4 3 3 5" xfId="6778"/>
    <cellStyle name="Normal 4 3 30" xfId="6779"/>
    <cellStyle name="Normal 4 3 30 2" xfId="6780"/>
    <cellStyle name="Normal 4 3 30 2 2" xfId="6781"/>
    <cellStyle name="Normal 4 3 30 2 3" xfId="6782"/>
    <cellStyle name="Normal 4 3 30 2 4" xfId="6783"/>
    <cellStyle name="Normal 4 3 30 3" xfId="6784"/>
    <cellStyle name="Normal 4 3 30 4" xfId="6785"/>
    <cellStyle name="Normal 4 3 30 5" xfId="6786"/>
    <cellStyle name="Normal 4 3 31" xfId="6787"/>
    <cellStyle name="Normal 4 3 31 2" xfId="6788"/>
    <cellStyle name="Normal 4 3 31 2 2" xfId="6789"/>
    <cellStyle name="Normal 4 3 31 2 3" xfId="6790"/>
    <cellStyle name="Normal 4 3 31 2 4" xfId="6791"/>
    <cellStyle name="Normal 4 3 31 3" xfId="6792"/>
    <cellStyle name="Normal 4 3 31 4" xfId="6793"/>
    <cellStyle name="Normal 4 3 31 5" xfId="6794"/>
    <cellStyle name="Normal 4 3 4" xfId="6795"/>
    <cellStyle name="Normal 4 3 4 2" xfId="6796"/>
    <cellStyle name="Normal 4 3 4 2 2" xfId="6797"/>
    <cellStyle name="Normal 4 3 4 2 3" xfId="6798"/>
    <cellStyle name="Normal 4 3 4 2 4" xfId="6799"/>
    <cellStyle name="Normal 4 3 4 3" xfId="6800"/>
    <cellStyle name="Normal 4 3 4 4" xfId="6801"/>
    <cellStyle name="Normal 4 3 4 5" xfId="6802"/>
    <cellStyle name="Normal 4 3 5" xfId="6803"/>
    <cellStyle name="Normal 4 3 5 2" xfId="6804"/>
    <cellStyle name="Normal 4 3 5 2 2" xfId="6805"/>
    <cellStyle name="Normal 4 3 5 2 3" xfId="6806"/>
    <cellStyle name="Normal 4 3 5 2 4" xfId="6807"/>
    <cellStyle name="Normal 4 3 5 3" xfId="6808"/>
    <cellStyle name="Normal 4 3 5 4" xfId="6809"/>
    <cellStyle name="Normal 4 3 5 5" xfId="6810"/>
    <cellStyle name="Normal 4 3 6" xfId="6811"/>
    <cellStyle name="Normal 4 3 6 2" xfId="6812"/>
    <cellStyle name="Normal 4 3 6 2 2" xfId="6813"/>
    <cellStyle name="Normal 4 3 6 2 3" xfId="6814"/>
    <cellStyle name="Normal 4 3 6 2 4" xfId="6815"/>
    <cellStyle name="Normal 4 3 6 3" xfId="6816"/>
    <cellStyle name="Normal 4 3 6 4" xfId="6817"/>
    <cellStyle name="Normal 4 3 6 5" xfId="6818"/>
    <cellStyle name="Normal 4 3 7" xfId="6819"/>
    <cellStyle name="Normal 4 3 7 2" xfId="6820"/>
    <cellStyle name="Normal 4 3 7 2 2" xfId="6821"/>
    <cellStyle name="Normal 4 3 7 2 3" xfId="6822"/>
    <cellStyle name="Normal 4 3 7 2 4" xfId="6823"/>
    <cellStyle name="Normal 4 3 7 3" xfId="6824"/>
    <cellStyle name="Normal 4 3 7 4" xfId="6825"/>
    <cellStyle name="Normal 4 3 7 5" xfId="6826"/>
    <cellStyle name="Normal 4 3 8" xfId="6827"/>
    <cellStyle name="Normal 4 3 8 2" xfId="6828"/>
    <cellStyle name="Normal 4 3 8 2 2" xfId="6829"/>
    <cellStyle name="Normal 4 3 8 2 3" xfId="6830"/>
    <cellStyle name="Normal 4 3 8 2 4" xfId="6831"/>
    <cellStyle name="Normal 4 3 8 3" xfId="6832"/>
    <cellStyle name="Normal 4 3 8 4" xfId="6833"/>
    <cellStyle name="Normal 4 3 8 5" xfId="6834"/>
    <cellStyle name="Normal 4 3 9" xfId="6835"/>
    <cellStyle name="Normal 4 3 9 2" xfId="6836"/>
    <cellStyle name="Normal 4 3 9 2 2" xfId="6837"/>
    <cellStyle name="Normal 4 3 9 2 3" xfId="6838"/>
    <cellStyle name="Normal 4 3 9 2 4" xfId="6839"/>
    <cellStyle name="Normal 4 3 9 3" xfId="6840"/>
    <cellStyle name="Normal 4 3 9 4" xfId="6841"/>
    <cellStyle name="Normal 4 3 9 5" xfId="6842"/>
    <cellStyle name="Normal 4 30" xfId="6843"/>
    <cellStyle name="Normal 4 30 2" xfId="6844"/>
    <cellStyle name="Normal 4 30 2 2" xfId="6845"/>
    <cellStyle name="Normal 4 30 2 3" xfId="6846"/>
    <cellStyle name="Normal 4 30 2 4" xfId="6847"/>
    <cellStyle name="Normal 4 30 3" xfId="6848"/>
    <cellStyle name="Normal 4 30 4" xfId="6849"/>
    <cellStyle name="Normal 4 30 5" xfId="6850"/>
    <cellStyle name="Normal 4 31" xfId="6851"/>
    <cellStyle name="Normal 4 31 2" xfId="6852"/>
    <cellStyle name="Normal 4 31 2 2" xfId="6853"/>
    <cellStyle name="Normal 4 31 2 3" xfId="6854"/>
    <cellStyle name="Normal 4 31 2 4" xfId="6855"/>
    <cellStyle name="Normal 4 31 3" xfId="6856"/>
    <cellStyle name="Normal 4 31 4" xfId="6857"/>
    <cellStyle name="Normal 4 31 5" xfId="6858"/>
    <cellStyle name="Normal 4 32" xfId="6859"/>
    <cellStyle name="Normal 4 32 2" xfId="6860"/>
    <cellStyle name="Normal 4 32 2 2" xfId="6861"/>
    <cellStyle name="Normal 4 32 2 3" xfId="6862"/>
    <cellStyle name="Normal 4 32 2 4" xfId="6863"/>
    <cellStyle name="Normal 4 32 3" xfId="6864"/>
    <cellStyle name="Normal 4 32 4" xfId="6865"/>
    <cellStyle name="Normal 4 32 5" xfId="6866"/>
    <cellStyle name="Normal 4 33" xfId="6867"/>
    <cellStyle name="Normal 4 33 2" xfId="6868"/>
    <cellStyle name="Normal 4 33 2 2" xfId="6869"/>
    <cellStyle name="Normal 4 33 2 3" xfId="6870"/>
    <cellStyle name="Normal 4 33 2 4" xfId="6871"/>
    <cellStyle name="Normal 4 33 3" xfId="6872"/>
    <cellStyle name="Normal 4 33 4" xfId="6873"/>
    <cellStyle name="Normal 4 33 5" xfId="6874"/>
    <cellStyle name="Normal 4 34" xfId="6875"/>
    <cellStyle name="Normal 4 34 2" xfId="6876"/>
    <cellStyle name="Normal 4 34 2 2" xfId="6877"/>
    <cellStyle name="Normal 4 34 2 3" xfId="6878"/>
    <cellStyle name="Normal 4 34 2 4" xfId="6879"/>
    <cellStyle name="Normal 4 34 3" xfId="6880"/>
    <cellStyle name="Normal 4 34 4" xfId="6881"/>
    <cellStyle name="Normal 4 34 5" xfId="6882"/>
    <cellStyle name="Normal 4 35" xfId="6883"/>
    <cellStyle name="Normal 4 4" xfId="6884"/>
    <cellStyle name="Normal 4 4 10" xfId="6885"/>
    <cellStyle name="Normal 4 4 10 2" xfId="6886"/>
    <cellStyle name="Normal 4 4 10 2 2" xfId="6887"/>
    <cellStyle name="Normal 4 4 10 2 3" xfId="6888"/>
    <cellStyle name="Normal 4 4 10 2 4" xfId="6889"/>
    <cellStyle name="Normal 4 4 10 3" xfId="6890"/>
    <cellStyle name="Normal 4 4 10 4" xfId="6891"/>
    <cellStyle name="Normal 4 4 10 5" xfId="6892"/>
    <cellStyle name="Normal 4 4 11" xfId="6893"/>
    <cellStyle name="Normal 4 4 11 2" xfId="6894"/>
    <cellStyle name="Normal 4 4 11 2 2" xfId="6895"/>
    <cellStyle name="Normal 4 4 11 2 3" xfId="6896"/>
    <cellStyle name="Normal 4 4 11 2 4" xfId="6897"/>
    <cellStyle name="Normal 4 4 11 3" xfId="6898"/>
    <cellStyle name="Normal 4 4 11 4" xfId="6899"/>
    <cellStyle name="Normal 4 4 11 5" xfId="6900"/>
    <cellStyle name="Normal 4 4 12" xfId="6901"/>
    <cellStyle name="Normal 4 4 12 2" xfId="6902"/>
    <cellStyle name="Normal 4 4 12 2 2" xfId="6903"/>
    <cellStyle name="Normal 4 4 12 2 3" xfId="6904"/>
    <cellStyle name="Normal 4 4 12 2 4" xfId="6905"/>
    <cellStyle name="Normal 4 4 12 3" xfId="6906"/>
    <cellStyle name="Normal 4 4 12 4" xfId="6907"/>
    <cellStyle name="Normal 4 4 12 5" xfId="6908"/>
    <cellStyle name="Normal 4 4 13" xfId="6909"/>
    <cellStyle name="Normal 4 4 13 2" xfId="6910"/>
    <cellStyle name="Normal 4 4 13 2 2" xfId="6911"/>
    <cellStyle name="Normal 4 4 13 2 3" xfId="6912"/>
    <cellStyle name="Normal 4 4 13 2 4" xfId="6913"/>
    <cellStyle name="Normal 4 4 13 3" xfId="6914"/>
    <cellStyle name="Normal 4 4 13 4" xfId="6915"/>
    <cellStyle name="Normal 4 4 13 5" xfId="6916"/>
    <cellStyle name="Normal 4 4 14" xfId="6917"/>
    <cellStyle name="Normal 4 4 14 2" xfId="6918"/>
    <cellStyle name="Normal 4 4 14 2 2" xfId="6919"/>
    <cellStyle name="Normal 4 4 14 2 3" xfId="6920"/>
    <cellStyle name="Normal 4 4 14 2 4" xfId="6921"/>
    <cellStyle name="Normal 4 4 14 3" xfId="6922"/>
    <cellStyle name="Normal 4 4 14 4" xfId="6923"/>
    <cellStyle name="Normal 4 4 14 5" xfId="6924"/>
    <cellStyle name="Normal 4 4 15" xfId="6925"/>
    <cellStyle name="Normal 4 4 15 2" xfId="6926"/>
    <cellStyle name="Normal 4 4 15 2 2" xfId="6927"/>
    <cellStyle name="Normal 4 4 15 2 3" xfId="6928"/>
    <cellStyle name="Normal 4 4 15 2 4" xfId="6929"/>
    <cellStyle name="Normal 4 4 15 3" xfId="6930"/>
    <cellStyle name="Normal 4 4 15 4" xfId="6931"/>
    <cellStyle name="Normal 4 4 15 5" xfId="6932"/>
    <cellStyle name="Normal 4 4 16" xfId="6933"/>
    <cellStyle name="Normal 4 4 16 2" xfId="6934"/>
    <cellStyle name="Normal 4 4 16 2 2" xfId="6935"/>
    <cellStyle name="Normal 4 4 16 2 3" xfId="6936"/>
    <cellStyle name="Normal 4 4 16 2 4" xfId="6937"/>
    <cellStyle name="Normal 4 4 16 3" xfId="6938"/>
    <cellStyle name="Normal 4 4 16 4" xfId="6939"/>
    <cellStyle name="Normal 4 4 16 5" xfId="6940"/>
    <cellStyle name="Normal 4 4 17" xfId="6941"/>
    <cellStyle name="Normal 4 4 17 2" xfId="6942"/>
    <cellStyle name="Normal 4 4 17 2 2" xfId="6943"/>
    <cellStyle name="Normal 4 4 17 2 3" xfId="6944"/>
    <cellStyle name="Normal 4 4 17 2 4" xfId="6945"/>
    <cellStyle name="Normal 4 4 17 3" xfId="6946"/>
    <cellStyle name="Normal 4 4 17 4" xfId="6947"/>
    <cellStyle name="Normal 4 4 17 5" xfId="6948"/>
    <cellStyle name="Normal 4 4 18" xfId="6949"/>
    <cellStyle name="Normal 4 4 18 2" xfId="6950"/>
    <cellStyle name="Normal 4 4 18 2 2" xfId="6951"/>
    <cellStyle name="Normal 4 4 18 2 3" xfId="6952"/>
    <cellStyle name="Normal 4 4 18 2 4" xfId="6953"/>
    <cellStyle name="Normal 4 4 18 3" xfId="6954"/>
    <cellStyle name="Normal 4 4 18 4" xfId="6955"/>
    <cellStyle name="Normal 4 4 18 5" xfId="6956"/>
    <cellStyle name="Normal 4 4 19" xfId="6957"/>
    <cellStyle name="Normal 4 4 19 2" xfId="6958"/>
    <cellStyle name="Normal 4 4 19 2 2" xfId="6959"/>
    <cellStyle name="Normal 4 4 19 2 3" xfId="6960"/>
    <cellStyle name="Normal 4 4 19 2 4" xfId="6961"/>
    <cellStyle name="Normal 4 4 19 3" xfId="6962"/>
    <cellStyle name="Normal 4 4 19 4" xfId="6963"/>
    <cellStyle name="Normal 4 4 19 5" xfId="6964"/>
    <cellStyle name="Normal 4 4 2" xfId="6965"/>
    <cellStyle name="Normal 4 4 2 2" xfId="6966"/>
    <cellStyle name="Normal 4 4 2 2 2" xfId="6967"/>
    <cellStyle name="Normal 4 4 2 2 3" xfId="6968"/>
    <cellStyle name="Normal 4 4 2 2 4" xfId="6969"/>
    <cellStyle name="Normal 4 4 2 3" xfId="6970"/>
    <cellStyle name="Normal 4 4 2 4" xfId="6971"/>
    <cellStyle name="Normal 4 4 2 5" xfId="6972"/>
    <cellStyle name="Normal 4 4 20" xfId="6973"/>
    <cellStyle name="Normal 4 4 20 2" xfId="6974"/>
    <cellStyle name="Normal 4 4 20 2 2" xfId="6975"/>
    <cellStyle name="Normal 4 4 20 2 3" xfId="6976"/>
    <cellStyle name="Normal 4 4 20 2 4" xfId="6977"/>
    <cellStyle name="Normal 4 4 20 3" xfId="6978"/>
    <cellStyle name="Normal 4 4 20 4" xfId="6979"/>
    <cellStyle name="Normal 4 4 20 5" xfId="6980"/>
    <cellStyle name="Normal 4 4 21" xfId="6981"/>
    <cellStyle name="Normal 4 4 21 2" xfId="6982"/>
    <cellStyle name="Normal 4 4 21 2 2" xfId="6983"/>
    <cellStyle name="Normal 4 4 21 2 3" xfId="6984"/>
    <cellStyle name="Normal 4 4 21 2 4" xfId="6985"/>
    <cellStyle name="Normal 4 4 21 3" xfId="6986"/>
    <cellStyle name="Normal 4 4 21 4" xfId="6987"/>
    <cellStyle name="Normal 4 4 21 5" xfId="6988"/>
    <cellStyle name="Normal 4 4 22" xfId="6989"/>
    <cellStyle name="Normal 4 4 22 2" xfId="6990"/>
    <cellStyle name="Normal 4 4 22 2 2" xfId="6991"/>
    <cellStyle name="Normal 4 4 22 2 3" xfId="6992"/>
    <cellStyle name="Normal 4 4 22 2 4" xfId="6993"/>
    <cellStyle name="Normal 4 4 22 3" xfId="6994"/>
    <cellStyle name="Normal 4 4 22 4" xfId="6995"/>
    <cellStyle name="Normal 4 4 22 5" xfId="6996"/>
    <cellStyle name="Normal 4 4 23" xfId="6997"/>
    <cellStyle name="Normal 4 4 23 2" xfId="6998"/>
    <cellStyle name="Normal 4 4 23 2 2" xfId="6999"/>
    <cellStyle name="Normal 4 4 23 2 3" xfId="7000"/>
    <cellStyle name="Normal 4 4 23 2 4" xfId="7001"/>
    <cellStyle name="Normal 4 4 23 3" xfId="7002"/>
    <cellStyle name="Normal 4 4 23 4" xfId="7003"/>
    <cellStyle name="Normal 4 4 23 5" xfId="7004"/>
    <cellStyle name="Normal 4 4 24" xfId="7005"/>
    <cellStyle name="Normal 4 4 24 2" xfId="7006"/>
    <cellStyle name="Normal 4 4 24 2 2" xfId="7007"/>
    <cellStyle name="Normal 4 4 24 2 3" xfId="7008"/>
    <cellStyle name="Normal 4 4 24 2 4" xfId="7009"/>
    <cellStyle name="Normal 4 4 24 3" xfId="7010"/>
    <cellStyle name="Normal 4 4 24 4" xfId="7011"/>
    <cellStyle name="Normal 4 4 24 5" xfId="7012"/>
    <cellStyle name="Normal 4 4 25" xfId="7013"/>
    <cellStyle name="Normal 4 4 25 2" xfId="7014"/>
    <cellStyle name="Normal 4 4 25 2 2" xfId="7015"/>
    <cellStyle name="Normal 4 4 25 2 3" xfId="7016"/>
    <cellStyle name="Normal 4 4 25 2 4" xfId="7017"/>
    <cellStyle name="Normal 4 4 25 3" xfId="7018"/>
    <cellStyle name="Normal 4 4 25 4" xfId="7019"/>
    <cellStyle name="Normal 4 4 25 5" xfId="7020"/>
    <cellStyle name="Normal 4 4 26" xfId="7021"/>
    <cellStyle name="Normal 4 4 26 2" xfId="7022"/>
    <cellStyle name="Normal 4 4 26 2 2" xfId="7023"/>
    <cellStyle name="Normal 4 4 26 2 3" xfId="7024"/>
    <cellStyle name="Normal 4 4 26 2 4" xfId="7025"/>
    <cellStyle name="Normal 4 4 26 3" xfId="7026"/>
    <cellStyle name="Normal 4 4 26 4" xfId="7027"/>
    <cellStyle name="Normal 4 4 26 5" xfId="7028"/>
    <cellStyle name="Normal 4 4 27" xfId="7029"/>
    <cellStyle name="Normal 4 4 27 2" xfId="7030"/>
    <cellStyle name="Normal 4 4 27 2 2" xfId="7031"/>
    <cellStyle name="Normal 4 4 27 2 3" xfId="7032"/>
    <cellStyle name="Normal 4 4 27 2 4" xfId="7033"/>
    <cellStyle name="Normal 4 4 27 3" xfId="7034"/>
    <cellStyle name="Normal 4 4 27 4" xfId="7035"/>
    <cellStyle name="Normal 4 4 27 5" xfId="7036"/>
    <cellStyle name="Normal 4 4 28" xfId="7037"/>
    <cellStyle name="Normal 4 4 28 2" xfId="7038"/>
    <cellStyle name="Normal 4 4 28 2 2" xfId="7039"/>
    <cellStyle name="Normal 4 4 28 2 3" xfId="7040"/>
    <cellStyle name="Normal 4 4 28 2 4" xfId="7041"/>
    <cellStyle name="Normal 4 4 28 3" xfId="7042"/>
    <cellStyle name="Normal 4 4 28 4" xfId="7043"/>
    <cellStyle name="Normal 4 4 28 5" xfId="7044"/>
    <cellStyle name="Normal 4 4 29" xfId="7045"/>
    <cellStyle name="Normal 4 4 29 2" xfId="7046"/>
    <cellStyle name="Normal 4 4 29 2 2" xfId="7047"/>
    <cellStyle name="Normal 4 4 29 2 3" xfId="7048"/>
    <cellStyle name="Normal 4 4 29 2 4" xfId="7049"/>
    <cellStyle name="Normal 4 4 29 3" xfId="7050"/>
    <cellStyle name="Normal 4 4 29 4" xfId="7051"/>
    <cellStyle name="Normal 4 4 29 5" xfId="7052"/>
    <cellStyle name="Normal 4 4 3" xfId="7053"/>
    <cellStyle name="Normal 4 4 3 2" xfId="7054"/>
    <cellStyle name="Normal 4 4 3 2 2" xfId="7055"/>
    <cellStyle name="Normal 4 4 3 2 3" xfId="7056"/>
    <cellStyle name="Normal 4 4 3 2 4" xfId="7057"/>
    <cellStyle name="Normal 4 4 3 3" xfId="7058"/>
    <cellStyle name="Normal 4 4 3 4" xfId="7059"/>
    <cellStyle name="Normal 4 4 3 5" xfId="7060"/>
    <cellStyle name="Normal 4 4 30" xfId="7061"/>
    <cellStyle name="Normal 4 4 30 2" xfId="7062"/>
    <cellStyle name="Normal 4 4 30 2 2" xfId="7063"/>
    <cellStyle name="Normal 4 4 30 2 3" xfId="7064"/>
    <cellStyle name="Normal 4 4 30 2 4" xfId="7065"/>
    <cellStyle name="Normal 4 4 30 3" xfId="7066"/>
    <cellStyle name="Normal 4 4 30 4" xfId="7067"/>
    <cellStyle name="Normal 4 4 30 5" xfId="7068"/>
    <cellStyle name="Normal 4 4 31" xfId="7069"/>
    <cellStyle name="Normal 4 4 32" xfId="7070"/>
    <cellStyle name="Normal 4 4 33" xfId="7071"/>
    <cellStyle name="Normal 4 4 33 2" xfId="7072"/>
    <cellStyle name="Normal 4 4 33 3" xfId="7073"/>
    <cellStyle name="Normal 4 4 33 4" xfId="7074"/>
    <cellStyle name="Normal 4 4 34" xfId="7075"/>
    <cellStyle name="Normal 4 4 35" xfId="7076"/>
    <cellStyle name="Normal 4 4 36" xfId="7077"/>
    <cellStyle name="Normal 4 4 4" xfId="7078"/>
    <cellStyle name="Normal 4 4 4 2" xfId="7079"/>
    <cellStyle name="Normal 4 4 4 2 2" xfId="7080"/>
    <cellStyle name="Normal 4 4 4 2 3" xfId="7081"/>
    <cellStyle name="Normal 4 4 4 2 4" xfId="7082"/>
    <cellStyle name="Normal 4 4 4 3" xfId="7083"/>
    <cellStyle name="Normal 4 4 4 4" xfId="7084"/>
    <cellStyle name="Normal 4 4 4 5" xfId="7085"/>
    <cellStyle name="Normal 4 4 5" xfId="7086"/>
    <cellStyle name="Normal 4 4 5 2" xfId="7087"/>
    <cellStyle name="Normal 4 4 5 2 2" xfId="7088"/>
    <cellStyle name="Normal 4 4 5 2 3" xfId="7089"/>
    <cellStyle name="Normal 4 4 5 2 4" xfId="7090"/>
    <cellStyle name="Normal 4 4 5 3" xfId="7091"/>
    <cellStyle name="Normal 4 4 5 4" xfId="7092"/>
    <cellStyle name="Normal 4 4 5 5" xfId="7093"/>
    <cellStyle name="Normal 4 4 6" xfId="7094"/>
    <cellStyle name="Normal 4 4 6 2" xfId="7095"/>
    <cellStyle name="Normal 4 4 6 2 2" xfId="7096"/>
    <cellStyle name="Normal 4 4 6 2 3" xfId="7097"/>
    <cellStyle name="Normal 4 4 6 2 4" xfId="7098"/>
    <cellStyle name="Normal 4 4 6 3" xfId="7099"/>
    <cellStyle name="Normal 4 4 6 4" xfId="7100"/>
    <cellStyle name="Normal 4 4 6 5" xfId="7101"/>
    <cellStyle name="Normal 4 4 7" xfId="7102"/>
    <cellStyle name="Normal 4 4 7 2" xfId="7103"/>
    <cellStyle name="Normal 4 4 7 2 2" xfId="7104"/>
    <cellStyle name="Normal 4 4 7 2 3" xfId="7105"/>
    <cellStyle name="Normal 4 4 7 2 4" xfId="7106"/>
    <cellStyle name="Normal 4 4 7 3" xfId="7107"/>
    <cellStyle name="Normal 4 4 7 4" xfId="7108"/>
    <cellStyle name="Normal 4 4 7 5" xfId="7109"/>
    <cellStyle name="Normal 4 4 8" xfId="7110"/>
    <cellStyle name="Normal 4 4 8 2" xfId="7111"/>
    <cellStyle name="Normal 4 4 8 2 2" xfId="7112"/>
    <cellStyle name="Normal 4 4 8 2 3" xfId="7113"/>
    <cellStyle name="Normal 4 4 8 2 4" xfId="7114"/>
    <cellStyle name="Normal 4 4 8 3" xfId="7115"/>
    <cellStyle name="Normal 4 4 8 4" xfId="7116"/>
    <cellStyle name="Normal 4 4 8 5" xfId="7117"/>
    <cellStyle name="Normal 4 4 9" xfId="7118"/>
    <cellStyle name="Normal 4 4 9 2" xfId="7119"/>
    <cellStyle name="Normal 4 4 9 2 2" xfId="7120"/>
    <cellStyle name="Normal 4 4 9 2 3" xfId="7121"/>
    <cellStyle name="Normal 4 4 9 2 4" xfId="7122"/>
    <cellStyle name="Normal 4 4 9 3" xfId="7123"/>
    <cellStyle name="Normal 4 4 9 4" xfId="7124"/>
    <cellStyle name="Normal 4 4 9 5" xfId="7125"/>
    <cellStyle name="Normal 4 5" xfId="7126"/>
    <cellStyle name="Normal 4 5 2" xfId="7127"/>
    <cellStyle name="Normal 4 5 2 2" xfId="7128"/>
    <cellStyle name="Normal 4 5 2 3" xfId="7129"/>
    <cellStyle name="Normal 4 5 2 4" xfId="7130"/>
    <cellStyle name="Normal 4 5 3" xfId="7131"/>
    <cellStyle name="Normal 4 5 4" xfId="7132"/>
    <cellStyle name="Normal 4 5 5" xfId="7133"/>
    <cellStyle name="Normal 4 6" xfId="7134"/>
    <cellStyle name="Normal 4 6 2" xfId="7135"/>
    <cellStyle name="Normal 4 6 2 2" xfId="7136"/>
    <cellStyle name="Normal 4 6 2 3" xfId="7137"/>
    <cellStyle name="Normal 4 6 2 4" xfId="7138"/>
    <cellStyle name="Normal 4 6 3" xfId="7139"/>
    <cellStyle name="Normal 4 6 4" xfId="7140"/>
    <cellStyle name="Normal 4 6 5" xfId="7141"/>
    <cellStyle name="Normal 4 7" xfId="7142"/>
    <cellStyle name="Normal 4 7 2" xfId="7143"/>
    <cellStyle name="Normal 4 7 2 2" xfId="7144"/>
    <cellStyle name="Normal 4 7 2 3" xfId="7145"/>
    <cellStyle name="Normal 4 7 2 4" xfId="7146"/>
    <cellStyle name="Normal 4 7 3" xfId="7147"/>
    <cellStyle name="Normal 4 7 4" xfId="7148"/>
    <cellStyle name="Normal 4 7 5" xfId="7149"/>
    <cellStyle name="Normal 4 8" xfId="7150"/>
    <cellStyle name="Normal 4 8 2" xfId="7151"/>
    <cellStyle name="Normal 4 8 2 2" xfId="7152"/>
    <cellStyle name="Normal 4 8 2 3" xfId="7153"/>
    <cellStyle name="Normal 4 8 2 4" xfId="7154"/>
    <cellStyle name="Normal 4 8 3" xfId="7155"/>
    <cellStyle name="Normal 4 8 4" xfId="7156"/>
    <cellStyle name="Normal 4 8 5" xfId="7157"/>
    <cellStyle name="Normal 4 9" xfId="7158"/>
    <cellStyle name="Normal 4 9 2" xfId="7159"/>
    <cellStyle name="Normal 4 9 2 2" xfId="7160"/>
    <cellStyle name="Normal 4 9 2 3" xfId="7161"/>
    <cellStyle name="Normal 4 9 2 4" xfId="7162"/>
    <cellStyle name="Normal 4 9 3" xfId="7163"/>
    <cellStyle name="Normal 4 9 4" xfId="7164"/>
    <cellStyle name="Normal 4 9 5" xfId="7165"/>
    <cellStyle name="Normal 5" xfId="7166"/>
    <cellStyle name="Normal 5 10" xfId="7167"/>
    <cellStyle name="Normal 5 11" xfId="7168"/>
    <cellStyle name="Normal 5 12" xfId="7169"/>
    <cellStyle name="Normal 5 13" xfId="7170"/>
    <cellStyle name="Normal 5 14" xfId="7171"/>
    <cellStyle name="Normal 5 15" xfId="7172"/>
    <cellStyle name="Normal 5 16" xfId="7173"/>
    <cellStyle name="Normal 5 17" xfId="7174"/>
    <cellStyle name="Normal 5 18" xfId="7175"/>
    <cellStyle name="Normal 5 19" xfId="7176"/>
    <cellStyle name="Normal 5 2" xfId="7177"/>
    <cellStyle name="Normal 5 2 2" xfId="7178"/>
    <cellStyle name="Normal 5 2 3" xfId="7179"/>
    <cellStyle name="Normal 5 2 4" xfId="7180"/>
    <cellStyle name="Normal 5 2 4 2" xfId="7181"/>
    <cellStyle name="Normal 5 2 4 2 2" xfId="7182"/>
    <cellStyle name="Normal 5 2 4 2 3" xfId="7183"/>
    <cellStyle name="Normal 5 2 4 2 4" xfId="7184"/>
    <cellStyle name="Normal 5 2 4 3" xfId="7185"/>
    <cellStyle name="Normal 5 2 4 4" xfId="7186"/>
    <cellStyle name="Normal 5 2 4 5" xfId="7187"/>
    <cellStyle name="Normal 5 2 5" xfId="7188"/>
    <cellStyle name="Normal 5 2 5 2" xfId="7189"/>
    <cellStyle name="Normal 5 2 5 2 2" xfId="7190"/>
    <cellStyle name="Normal 5 2 5 2 3" xfId="7191"/>
    <cellStyle name="Normal 5 2 5 2 4" xfId="7192"/>
    <cellStyle name="Normal 5 2 5 3" xfId="7193"/>
    <cellStyle name="Normal 5 2 5 4" xfId="7194"/>
    <cellStyle name="Normal 5 2 5 5" xfId="7195"/>
    <cellStyle name="Normal 5 20" xfId="7196"/>
    <cellStyle name="Normal 5 21" xfId="7197"/>
    <cellStyle name="Normal 5 22" xfId="7198"/>
    <cellStyle name="Normal 5 23" xfId="7199"/>
    <cellStyle name="Normal 5 24" xfId="7200"/>
    <cellStyle name="Normal 5 24 2" xfId="7201"/>
    <cellStyle name="Normal 5 24 2 2" xfId="7202"/>
    <cellStyle name="Normal 5 24 2 3" xfId="7203"/>
    <cellStyle name="Normal 5 24 2 4" xfId="7204"/>
    <cellStyle name="Normal 5 24 3" xfId="7205"/>
    <cellStyle name="Normal 5 24 4" xfId="7206"/>
    <cellStyle name="Normal 5 24 5" xfId="7207"/>
    <cellStyle name="Normal 5 25" xfId="7208"/>
    <cellStyle name="Normal 5 25 2" xfId="7209"/>
    <cellStyle name="Normal 5 25 2 2" xfId="7210"/>
    <cellStyle name="Normal 5 25 2 3" xfId="7211"/>
    <cellStyle name="Normal 5 25 2 4" xfId="7212"/>
    <cellStyle name="Normal 5 25 3" xfId="7213"/>
    <cellStyle name="Normal 5 25 4" xfId="7214"/>
    <cellStyle name="Normal 5 25 5" xfId="7215"/>
    <cellStyle name="Normal 5 26" xfId="7216"/>
    <cellStyle name="Normal 5 27" xfId="7217"/>
    <cellStyle name="Normal 5 28" xfId="7218"/>
    <cellStyle name="Normal 5 28 2" xfId="7219"/>
    <cellStyle name="Normal 5 28 2 2" xfId="7220"/>
    <cellStyle name="Normal 5 28 2 3" xfId="7221"/>
    <cellStyle name="Normal 5 28 2 4" xfId="7222"/>
    <cellStyle name="Normal 5 28 3" xfId="7223"/>
    <cellStyle name="Normal 5 28 4" xfId="7224"/>
    <cellStyle name="Normal 5 28 5" xfId="7225"/>
    <cellStyle name="Normal 5 29" xfId="7226"/>
    <cellStyle name="Normal 5 29 2" xfId="7227"/>
    <cellStyle name="Normal 5 29 2 2" xfId="7228"/>
    <cellStyle name="Normal 5 29 2 3" xfId="7229"/>
    <cellStyle name="Normal 5 29 2 4" xfId="7230"/>
    <cellStyle name="Normal 5 29 3" xfId="7231"/>
    <cellStyle name="Normal 5 29 4" xfId="7232"/>
    <cellStyle name="Normal 5 29 5" xfId="7233"/>
    <cellStyle name="Normal 5 3" xfId="7234"/>
    <cellStyle name="Normal 5 3 2" xfId="7235"/>
    <cellStyle name="Normal 5 3 3" xfId="7236"/>
    <cellStyle name="Normal 5 30" xfId="7237"/>
    <cellStyle name="Normal 5 4" xfId="7238"/>
    <cellStyle name="Normal 5 5" xfId="7239"/>
    <cellStyle name="Normal 5 6" xfId="7240"/>
    <cellStyle name="Normal 5 7" xfId="7241"/>
    <cellStyle name="Normal 5 8" xfId="7242"/>
    <cellStyle name="Normal 5 9" xfId="7243"/>
    <cellStyle name="Normal 6" xfId="7244"/>
    <cellStyle name="Normal 6 10" xfId="7245"/>
    <cellStyle name="Normal 6 11" xfId="7246"/>
    <cellStyle name="Normal 6 12" xfId="7247"/>
    <cellStyle name="Normal 6 13" xfId="7248"/>
    <cellStyle name="Normal 6 14" xfId="7249"/>
    <cellStyle name="Normal 6 15" xfId="7250"/>
    <cellStyle name="Normal 6 16" xfId="7251"/>
    <cellStyle name="Normal 6 17" xfId="7252"/>
    <cellStyle name="Normal 6 18" xfId="7253"/>
    <cellStyle name="Normal 6 19" xfId="7254"/>
    <cellStyle name="Normal 6 2" xfId="7255"/>
    <cellStyle name="Normal 6 2 2" xfId="7256"/>
    <cellStyle name="Normal 6 2 2 2" xfId="7257"/>
    <cellStyle name="Normal 6 2 2 2 2" xfId="7258"/>
    <cellStyle name="Normal 6 2 2 2 3" xfId="7259"/>
    <cellStyle name="Normal 6 2 2 2 4" xfId="7260"/>
    <cellStyle name="Normal 6 2 2 3" xfId="7261"/>
    <cellStyle name="Normal 6 2 2 4" xfId="7262"/>
    <cellStyle name="Normal 6 2 2 5" xfId="7263"/>
    <cellStyle name="Normal 6 2 3" xfId="7264"/>
    <cellStyle name="Normal 6 2 3 2" xfId="7265"/>
    <cellStyle name="Normal 6 2 3 2 2" xfId="7266"/>
    <cellStyle name="Normal 6 2 3 2 3" xfId="7267"/>
    <cellStyle name="Normal 6 2 3 2 4" xfId="7268"/>
    <cellStyle name="Normal 6 2 3 3" xfId="7269"/>
    <cellStyle name="Normal 6 2 3 4" xfId="7270"/>
    <cellStyle name="Normal 6 2 3 5" xfId="7271"/>
    <cellStyle name="Normal 6 20" xfId="7272"/>
    <cellStyle name="Normal 6 21" xfId="7273"/>
    <cellStyle name="Normal 6 22" xfId="7274"/>
    <cellStyle name="Normal 6 23" xfId="7275"/>
    <cellStyle name="Normal 6 24" xfId="7276"/>
    <cellStyle name="Normal 6 25" xfId="7277"/>
    <cellStyle name="Normal 6 26" xfId="7278"/>
    <cellStyle name="Normal 6 26 2" xfId="7279"/>
    <cellStyle name="Normal 6 26 2 2" xfId="7280"/>
    <cellStyle name="Normal 6 26 2 3" xfId="7281"/>
    <cellStyle name="Normal 6 26 2 4" xfId="7282"/>
    <cellStyle name="Normal 6 26 3" xfId="7283"/>
    <cellStyle name="Normal 6 26 4" xfId="7284"/>
    <cellStyle name="Normal 6 26 5" xfId="7285"/>
    <cellStyle name="Normal 6 27" xfId="7286"/>
    <cellStyle name="Normal 6 27 2" xfId="7287"/>
    <cellStyle name="Normal 6 27 2 2" xfId="7288"/>
    <cellStyle name="Normal 6 27 2 3" xfId="7289"/>
    <cellStyle name="Normal 6 27 2 4" xfId="7290"/>
    <cellStyle name="Normal 6 27 3" xfId="7291"/>
    <cellStyle name="Normal 6 27 4" xfId="7292"/>
    <cellStyle name="Normal 6 27 5" xfId="7293"/>
    <cellStyle name="Normal 6 28" xfId="7294"/>
    <cellStyle name="Normal 6 28 2" xfId="7295"/>
    <cellStyle name="Normal 6 28 2 2" xfId="7296"/>
    <cellStyle name="Normal 6 28 2 3" xfId="7297"/>
    <cellStyle name="Normal 6 28 2 4" xfId="7298"/>
    <cellStyle name="Normal 6 28 3" xfId="7299"/>
    <cellStyle name="Normal 6 28 4" xfId="7300"/>
    <cellStyle name="Normal 6 28 5" xfId="7301"/>
    <cellStyle name="Normal 6 3" xfId="7302"/>
    <cellStyle name="Normal 6 4" xfId="7303"/>
    <cellStyle name="Normal 6 5" xfId="7304"/>
    <cellStyle name="Normal 6 6" xfId="7305"/>
    <cellStyle name="Normal 6 7" xfId="7306"/>
    <cellStyle name="Normal 6 8" xfId="7307"/>
    <cellStyle name="Normal 6 9" xfId="7308"/>
    <cellStyle name="Normal 7" xfId="7309"/>
    <cellStyle name="Normal 7 2" xfId="7310"/>
    <cellStyle name="Normal 7 2 2" xfId="7311"/>
    <cellStyle name="Normal 7 2 2 2" xfId="7312"/>
    <cellStyle name="Normal 7 2 2 2 2" xfId="7313"/>
    <cellStyle name="Normal 7 2 2 2 3" xfId="7314"/>
    <cellStyle name="Normal 7 2 2 2 4" xfId="7315"/>
    <cellStyle name="Normal 7 2 2 3" xfId="7316"/>
    <cellStyle name="Normal 7 2 2 4" xfId="7317"/>
    <cellStyle name="Normal 7 2 2 5" xfId="7318"/>
    <cellStyle name="Normal 7 2 3" xfId="7319"/>
    <cellStyle name="Normal 7 2 3 2" xfId="7320"/>
    <cellStyle name="Normal 7 2 3 3" xfId="7321"/>
    <cellStyle name="Normal 7 2 3 4" xfId="7322"/>
    <cellStyle name="Normal 7 2 4" xfId="7323"/>
    <cellStyle name="Normal 7 2 5" xfId="7324"/>
    <cellStyle name="Normal 7 2 6" xfId="7325"/>
    <cellStyle name="Normal 7 3" xfId="7326"/>
    <cellStyle name="Normal 7 3 2" xfId="7327"/>
    <cellStyle name="Normal 7 3 2 2" xfId="7328"/>
    <cellStyle name="Normal 7 3 2 3" xfId="7329"/>
    <cellStyle name="Normal 7 3 2 4" xfId="7330"/>
    <cellStyle name="Normal 7 3 3" xfId="7331"/>
    <cellStyle name="Normal 7 3 4" xfId="7332"/>
    <cellStyle name="Normal 7 3 5" xfId="7333"/>
    <cellStyle name="Normal 7 4" xfId="7334"/>
    <cellStyle name="Normal 7 4 2" xfId="7335"/>
    <cellStyle name="Normal 7 4 3" xfId="7336"/>
    <cellStyle name="Normal 7 4 4" xfId="7337"/>
    <cellStyle name="Normal 7 5" xfId="7338"/>
    <cellStyle name="Normal 7 6" xfId="7339"/>
    <cellStyle name="Normal 7 7" xfId="7340"/>
    <cellStyle name="Normal 8" xfId="7341"/>
    <cellStyle name="Normal 8 2" xfId="7342"/>
    <cellStyle name="Normal 8 2 2" xfId="7343"/>
    <cellStyle name="Normal 8 2 2 2" xfId="7344"/>
    <cellStyle name="Normal 8 2 2 2 2" xfId="7345"/>
    <cellStyle name="Normal 8 2 2 2 3" xfId="7346"/>
    <cellStyle name="Normal 8 2 2 2 4" xfId="7347"/>
    <cellStyle name="Normal 8 2 2 3" xfId="7348"/>
    <cellStyle name="Normal 8 2 2 4" xfId="7349"/>
    <cellStyle name="Normal 8 2 2 5" xfId="7350"/>
    <cellStyle name="Normal 8 2 3" xfId="7351"/>
    <cellStyle name="Normal 8 2 4" xfId="7352"/>
    <cellStyle name="Normal 8 2 4 2" xfId="7353"/>
    <cellStyle name="Normal 8 2 4 3" xfId="7354"/>
    <cellStyle name="Normal 8 2 4 4" xfId="7355"/>
    <cellStyle name="Normal 8 2 5" xfId="7356"/>
    <cellStyle name="Normal 8 2 6" xfId="7357"/>
    <cellStyle name="Normal 8 2 7" xfId="7358"/>
    <cellStyle name="Normal 8 3" xfId="7359"/>
    <cellStyle name="Normal 8 3 2" xfId="7360"/>
    <cellStyle name="Normal 8 3 3" xfId="7361"/>
    <cellStyle name="Normal 8 3 3 2" xfId="7362"/>
    <cellStyle name="Normal 8 3 3 3" xfId="7363"/>
    <cellStyle name="Normal 8 3 3 4" xfId="7364"/>
    <cellStyle name="Normal 8 3 4" xfId="7365"/>
    <cellStyle name="Normal 8 3 5" xfId="7366"/>
    <cellStyle name="Normal 8 3 6" xfId="7367"/>
    <cellStyle name="Normal 8 4" xfId="7368"/>
    <cellStyle name="Normal 8 5" xfId="7369"/>
    <cellStyle name="Normal 8 5 2" xfId="7370"/>
    <cellStyle name="Normal 8 5 3" xfId="7371"/>
    <cellStyle name="Normal 8 5 4" xfId="7372"/>
    <cellStyle name="Normal 8 6" xfId="7373"/>
    <cellStyle name="Normal 8 7" xfId="7374"/>
    <cellStyle name="Normal 8 8" xfId="7375"/>
    <cellStyle name="Normal 9" xfId="7376"/>
    <cellStyle name="Normal_Note 32" xfId="2"/>
    <cellStyle name="Normal_Note 39" xfId="1"/>
    <cellStyle name="Normal_Special accounts note 2" xfId="3"/>
    <cellStyle name="Normal2" xfId="7377"/>
    <cellStyle name="Normal2 2" xfId="7378"/>
    <cellStyle name="Normal2 3" xfId="7379"/>
    <cellStyle name="Normal2 4" xfId="7380"/>
    <cellStyle name="Note 10" xfId="7381"/>
    <cellStyle name="Note 10 2" xfId="7382"/>
    <cellStyle name="Note 10 2 2" xfId="7383"/>
    <cellStyle name="Note 10 2 2 2" xfId="7384"/>
    <cellStyle name="Note 10 2 2 2 2" xfId="7385"/>
    <cellStyle name="Note 10 2 2 2 3" xfId="7386"/>
    <cellStyle name="Note 10 2 2 2 4" xfId="7387"/>
    <cellStyle name="Note 10 2 2 3" xfId="7388"/>
    <cellStyle name="Note 10 2 2 4" xfId="7389"/>
    <cellStyle name="Note 10 2 2 5" xfId="7390"/>
    <cellStyle name="Note 10 2 3" xfId="7391"/>
    <cellStyle name="Note 10 2 3 2" xfId="7392"/>
    <cellStyle name="Note 10 2 3 3" xfId="7393"/>
    <cellStyle name="Note 10 2 3 4" xfId="7394"/>
    <cellStyle name="Note 10 2 4" xfId="7395"/>
    <cellStyle name="Note 10 2 5" xfId="7396"/>
    <cellStyle name="Note 10 2 6" xfId="7397"/>
    <cellStyle name="Note 10 3" xfId="7398"/>
    <cellStyle name="Note 10 3 2" xfId="7399"/>
    <cellStyle name="Note 10 3 2 2" xfId="7400"/>
    <cellStyle name="Note 10 3 2 3" xfId="7401"/>
    <cellStyle name="Note 10 3 2 4" xfId="7402"/>
    <cellStyle name="Note 10 3 3" xfId="7403"/>
    <cellStyle name="Note 10 3 4" xfId="7404"/>
    <cellStyle name="Note 10 3 5" xfId="7405"/>
    <cellStyle name="Note 10 4" xfId="7406"/>
    <cellStyle name="Note 10 4 2" xfId="7407"/>
    <cellStyle name="Note 10 4 3" xfId="7408"/>
    <cellStyle name="Note 10 4 4" xfId="7409"/>
    <cellStyle name="Note 10 5" xfId="7410"/>
    <cellStyle name="Note 10 6" xfId="7411"/>
    <cellStyle name="Note 10 7" xfId="7412"/>
    <cellStyle name="Note 11" xfId="7413"/>
    <cellStyle name="Note 11 2" xfId="7414"/>
    <cellStyle name="Note 11 3" xfId="7415"/>
    <cellStyle name="Note 11 4" xfId="7416"/>
    <cellStyle name="note 2" xfId="7417"/>
    <cellStyle name="Note 2 10" xfId="7418"/>
    <cellStyle name="Note 2 10 2" xfId="7419"/>
    <cellStyle name="Note 2 10 3" xfId="7420"/>
    <cellStyle name="Note 2 11" xfId="7421"/>
    <cellStyle name="Note 2 11 2" xfId="7422"/>
    <cellStyle name="Note 2 11 3" xfId="7423"/>
    <cellStyle name="Note 2 12" xfId="7424"/>
    <cellStyle name="Note 2 12 2" xfId="7425"/>
    <cellStyle name="Note 2 12 3" xfId="7426"/>
    <cellStyle name="Note 2 13" xfId="7427"/>
    <cellStyle name="Note 2 13 2" xfId="7428"/>
    <cellStyle name="Note 2 13 3" xfId="7429"/>
    <cellStyle name="Note 2 14" xfId="7430"/>
    <cellStyle name="Note 2 14 2" xfId="7431"/>
    <cellStyle name="Note 2 14 3" xfId="7432"/>
    <cellStyle name="Note 2 15" xfId="7433"/>
    <cellStyle name="Note 2 15 2" xfId="7434"/>
    <cellStyle name="Note 2 15 3" xfId="7435"/>
    <cellStyle name="Note 2 16" xfId="7436"/>
    <cellStyle name="Note 2 16 2" xfId="7437"/>
    <cellStyle name="Note 2 16 3" xfId="7438"/>
    <cellStyle name="Note 2 17" xfId="7439"/>
    <cellStyle name="Note 2 17 2" xfId="7440"/>
    <cellStyle name="Note 2 17 3" xfId="7441"/>
    <cellStyle name="Note 2 18" xfId="7442"/>
    <cellStyle name="Note 2 18 2" xfId="7443"/>
    <cellStyle name="Note 2 18 3" xfId="7444"/>
    <cellStyle name="Note 2 19" xfId="7445"/>
    <cellStyle name="Note 2 19 2" xfId="7446"/>
    <cellStyle name="Note 2 19 3" xfId="7447"/>
    <cellStyle name="Note 2 2" xfId="7448"/>
    <cellStyle name="Note 2 2 10" xfId="7449"/>
    <cellStyle name="Note 2 2 10 2" xfId="7450"/>
    <cellStyle name="Note 2 2 10 3" xfId="7451"/>
    <cellStyle name="Note 2 2 11" xfId="7452"/>
    <cellStyle name="Note 2 2 11 2" xfId="7453"/>
    <cellStyle name="Note 2 2 11 3" xfId="7454"/>
    <cellStyle name="Note 2 2 12" xfId="7455"/>
    <cellStyle name="Note 2 2 12 2" xfId="7456"/>
    <cellStyle name="Note 2 2 12 3" xfId="7457"/>
    <cellStyle name="Note 2 2 13" xfId="7458"/>
    <cellStyle name="Note 2 2 13 2" xfId="7459"/>
    <cellStyle name="Note 2 2 13 3" xfId="7460"/>
    <cellStyle name="Note 2 2 14" xfId="7461"/>
    <cellStyle name="Note 2 2 14 2" xfId="7462"/>
    <cellStyle name="Note 2 2 14 3" xfId="7463"/>
    <cellStyle name="Note 2 2 15" xfId="7464"/>
    <cellStyle name="Note 2 2 15 2" xfId="7465"/>
    <cellStyle name="Note 2 2 15 3" xfId="7466"/>
    <cellStyle name="Note 2 2 16" xfId="7467"/>
    <cellStyle name="Note 2 2 16 2" xfId="7468"/>
    <cellStyle name="Note 2 2 16 3" xfId="7469"/>
    <cellStyle name="Note 2 2 17" xfId="7470"/>
    <cellStyle name="Note 2 2 17 2" xfId="7471"/>
    <cellStyle name="Note 2 2 17 3" xfId="7472"/>
    <cellStyle name="Note 2 2 18" xfId="7473"/>
    <cellStyle name="Note 2 2 18 2" xfId="7474"/>
    <cellStyle name="Note 2 2 18 3" xfId="7475"/>
    <cellStyle name="Note 2 2 19" xfId="7476"/>
    <cellStyle name="Note 2 2 19 2" xfId="7477"/>
    <cellStyle name="Note 2 2 19 3" xfId="7478"/>
    <cellStyle name="Note 2 2 2" xfId="7479"/>
    <cellStyle name="Note 2 2 2 10" xfId="7480"/>
    <cellStyle name="Note 2 2 2 10 2" xfId="7481"/>
    <cellStyle name="Note 2 2 2 10 3" xfId="7482"/>
    <cellStyle name="Note 2 2 2 11" xfId="7483"/>
    <cellStyle name="Note 2 2 2 11 2" xfId="7484"/>
    <cellStyle name="Note 2 2 2 11 3" xfId="7485"/>
    <cellStyle name="Note 2 2 2 12" xfId="7486"/>
    <cellStyle name="Note 2 2 2 12 2" xfId="7487"/>
    <cellStyle name="Note 2 2 2 12 3" xfId="7488"/>
    <cellStyle name="Note 2 2 2 13" xfId="7489"/>
    <cellStyle name="Note 2 2 2 13 2" xfId="7490"/>
    <cellStyle name="Note 2 2 2 13 3" xfId="7491"/>
    <cellStyle name="Note 2 2 2 14" xfId="7492"/>
    <cellStyle name="Note 2 2 2 14 2" xfId="7493"/>
    <cellStyle name="Note 2 2 2 14 3" xfId="7494"/>
    <cellStyle name="Note 2 2 2 15" xfId="7495"/>
    <cellStyle name="Note 2 2 2 15 2" xfId="7496"/>
    <cellStyle name="Note 2 2 2 15 3" xfId="7497"/>
    <cellStyle name="Note 2 2 2 16" xfId="7498"/>
    <cellStyle name="Note 2 2 2 16 2" xfId="7499"/>
    <cellStyle name="Note 2 2 2 16 3" xfId="7500"/>
    <cellStyle name="Note 2 2 2 17" xfId="7501"/>
    <cellStyle name="Note 2 2 2 17 2" xfId="7502"/>
    <cellStyle name="Note 2 2 2 17 3" xfId="7503"/>
    <cellStyle name="Note 2 2 2 18" xfId="7504"/>
    <cellStyle name="Note 2 2 2 18 2" xfId="7505"/>
    <cellStyle name="Note 2 2 2 18 3" xfId="7506"/>
    <cellStyle name="Note 2 2 2 19" xfId="7507"/>
    <cellStyle name="Note 2 2 2 19 2" xfId="7508"/>
    <cellStyle name="Note 2 2 2 19 3" xfId="7509"/>
    <cellStyle name="Note 2 2 2 2" xfId="7510"/>
    <cellStyle name="Note 2 2 2 2 10" xfId="7511"/>
    <cellStyle name="Note 2 2 2 2 10 2" xfId="7512"/>
    <cellStyle name="Note 2 2 2 2 10 3" xfId="7513"/>
    <cellStyle name="Note 2 2 2 2 11" xfId="7514"/>
    <cellStyle name="Note 2 2 2 2 11 2" xfId="7515"/>
    <cellStyle name="Note 2 2 2 2 11 3" xfId="7516"/>
    <cellStyle name="Note 2 2 2 2 12" xfId="7517"/>
    <cellStyle name="Note 2 2 2 2 12 2" xfId="7518"/>
    <cellStyle name="Note 2 2 2 2 12 3" xfId="7519"/>
    <cellStyle name="Note 2 2 2 2 13" xfId="7520"/>
    <cellStyle name="Note 2 2 2 2 13 2" xfId="7521"/>
    <cellStyle name="Note 2 2 2 2 13 3" xfId="7522"/>
    <cellStyle name="Note 2 2 2 2 14" xfId="7523"/>
    <cellStyle name="Note 2 2 2 2 14 2" xfId="7524"/>
    <cellStyle name="Note 2 2 2 2 14 3" xfId="7525"/>
    <cellStyle name="Note 2 2 2 2 15" xfId="7526"/>
    <cellStyle name="Note 2 2 2 2 15 2" xfId="7527"/>
    <cellStyle name="Note 2 2 2 2 15 3" xfId="7528"/>
    <cellStyle name="Note 2 2 2 2 16" xfId="7529"/>
    <cellStyle name="Note 2 2 2 2 16 2" xfId="7530"/>
    <cellStyle name="Note 2 2 2 2 16 3" xfId="7531"/>
    <cellStyle name="Note 2 2 2 2 17" xfId="7532"/>
    <cellStyle name="Note 2 2 2 2 17 2" xfId="7533"/>
    <cellStyle name="Note 2 2 2 2 17 3" xfId="7534"/>
    <cellStyle name="Note 2 2 2 2 18" xfId="7535"/>
    <cellStyle name="Note 2 2 2 2 18 2" xfId="7536"/>
    <cellStyle name="Note 2 2 2 2 18 3" xfId="7537"/>
    <cellStyle name="Note 2 2 2 2 19" xfId="7538"/>
    <cellStyle name="Note 2 2 2 2 19 2" xfId="7539"/>
    <cellStyle name="Note 2 2 2 2 19 3" xfId="7540"/>
    <cellStyle name="Note 2 2 2 2 2" xfId="7541"/>
    <cellStyle name="Note 2 2 2 2 2 2" xfId="7542"/>
    <cellStyle name="Note 2 2 2 2 2 3" xfId="7543"/>
    <cellStyle name="Note 2 2 2 2 2 4" xfId="7544"/>
    <cellStyle name="Note 2 2 2 2 2 5" xfId="7545"/>
    <cellStyle name="Note 2 2 2 2 20" xfId="7546"/>
    <cellStyle name="Note 2 2 2 2 20 2" xfId="7547"/>
    <cellStyle name="Note 2 2 2 2 20 3" xfId="7548"/>
    <cellStyle name="Note 2 2 2 2 21" xfId="7549"/>
    <cellStyle name="Note 2 2 2 2 21 2" xfId="7550"/>
    <cellStyle name="Note 2 2 2 2 21 3" xfId="7551"/>
    <cellStyle name="Note 2 2 2 2 22" xfId="7552"/>
    <cellStyle name="Note 2 2 2 2 22 2" xfId="7553"/>
    <cellStyle name="Note 2 2 2 2 22 3" xfId="7554"/>
    <cellStyle name="Note 2 2 2 2 23" xfId="7555"/>
    <cellStyle name="Note 2 2 2 2 23 2" xfId="7556"/>
    <cellStyle name="Note 2 2 2 2 23 3" xfId="7557"/>
    <cellStyle name="Note 2 2 2 2 24" xfId="7558"/>
    <cellStyle name="Note 2 2 2 2 25" xfId="7559"/>
    <cellStyle name="Note 2 2 2 2 26" xfId="7560"/>
    <cellStyle name="Note 2 2 2 2 27" xfId="7561"/>
    <cellStyle name="Note 2 2 2 2 28" xfId="7562"/>
    <cellStyle name="Note 2 2 2 2 29" xfId="7563"/>
    <cellStyle name="Note 2 2 2 2 3" xfId="7564"/>
    <cellStyle name="Note 2 2 2 2 3 2" xfId="7565"/>
    <cellStyle name="Note 2 2 2 2 3 3" xfId="7566"/>
    <cellStyle name="Note 2 2 2 2 4" xfId="7567"/>
    <cellStyle name="Note 2 2 2 2 4 2" xfId="7568"/>
    <cellStyle name="Note 2 2 2 2 4 3" xfId="7569"/>
    <cellStyle name="Note 2 2 2 2 5" xfId="7570"/>
    <cellStyle name="Note 2 2 2 2 5 2" xfId="7571"/>
    <cellStyle name="Note 2 2 2 2 5 3" xfId="7572"/>
    <cellStyle name="Note 2 2 2 2 6" xfId="7573"/>
    <cellStyle name="Note 2 2 2 2 6 2" xfId="7574"/>
    <cellStyle name="Note 2 2 2 2 6 3" xfId="7575"/>
    <cellStyle name="Note 2 2 2 2 7" xfId="7576"/>
    <cellStyle name="Note 2 2 2 2 7 2" xfId="7577"/>
    <cellStyle name="Note 2 2 2 2 7 3" xfId="7578"/>
    <cellStyle name="Note 2 2 2 2 8" xfId="7579"/>
    <cellStyle name="Note 2 2 2 2 8 2" xfId="7580"/>
    <cellStyle name="Note 2 2 2 2 8 3" xfId="7581"/>
    <cellStyle name="Note 2 2 2 2 9" xfId="7582"/>
    <cellStyle name="Note 2 2 2 2 9 2" xfId="7583"/>
    <cellStyle name="Note 2 2 2 2 9 3" xfId="7584"/>
    <cellStyle name="Note 2 2 2 20" xfId="7585"/>
    <cellStyle name="Note 2 2 2 20 2" xfId="7586"/>
    <cellStyle name="Note 2 2 2 20 3" xfId="7587"/>
    <cellStyle name="Note 2 2 2 21" xfId="7588"/>
    <cellStyle name="Note 2 2 2 21 2" xfId="7589"/>
    <cellStyle name="Note 2 2 2 21 3" xfId="7590"/>
    <cellStyle name="Note 2 2 2 22" xfId="7591"/>
    <cellStyle name="Note 2 2 2 22 2" xfId="7592"/>
    <cellStyle name="Note 2 2 2 22 3" xfId="7593"/>
    <cellStyle name="Note 2 2 2 23" xfId="7594"/>
    <cellStyle name="Note 2 2 2 23 2" xfId="7595"/>
    <cellStyle name="Note 2 2 2 23 3" xfId="7596"/>
    <cellStyle name="Note 2 2 2 24" xfId="7597"/>
    <cellStyle name="Note 2 2 2 24 2" xfId="7598"/>
    <cellStyle name="Note 2 2 2 24 3" xfId="7599"/>
    <cellStyle name="Note 2 2 2 25" xfId="7600"/>
    <cellStyle name="Note 2 2 2 25 2" xfId="7601"/>
    <cellStyle name="Note 2 2 2 25 3" xfId="7602"/>
    <cellStyle name="Note 2 2 2 26" xfId="7603"/>
    <cellStyle name="Note 2 2 2 26 2" xfId="7604"/>
    <cellStyle name="Note 2 2 2 26 3" xfId="7605"/>
    <cellStyle name="Note 2 2 2 27" xfId="7606"/>
    <cellStyle name="Note 2 2 2 27 2" xfId="7607"/>
    <cellStyle name="Note 2 2 2 27 3" xfId="7608"/>
    <cellStyle name="Note 2 2 2 28" xfId="7609"/>
    <cellStyle name="Note 2 2 2 28 2" xfId="7610"/>
    <cellStyle name="Note 2 2 2 28 3" xfId="7611"/>
    <cellStyle name="Note 2 2 2 29" xfId="7612"/>
    <cellStyle name="Note 2 2 2 3" xfId="7613"/>
    <cellStyle name="Note 2 2 2 3 2" xfId="7614"/>
    <cellStyle name="Note 2 2 2 3 3" xfId="7615"/>
    <cellStyle name="Note 2 2 2 30" xfId="7616"/>
    <cellStyle name="Note 2 2 2 4" xfId="7617"/>
    <cellStyle name="Note 2 2 2 4 2" xfId="7618"/>
    <cellStyle name="Note 2 2 2 4 3" xfId="7619"/>
    <cellStyle name="Note 2 2 2 5" xfId="7620"/>
    <cellStyle name="Note 2 2 2 5 2" xfId="7621"/>
    <cellStyle name="Note 2 2 2 5 3" xfId="7622"/>
    <cellStyle name="Note 2 2 2 6" xfId="7623"/>
    <cellStyle name="Note 2 2 2 6 2" xfId="7624"/>
    <cellStyle name="Note 2 2 2 6 3" xfId="7625"/>
    <cellStyle name="Note 2 2 2 7" xfId="7626"/>
    <cellStyle name="Note 2 2 2 7 2" xfId="7627"/>
    <cellStyle name="Note 2 2 2 7 3" xfId="7628"/>
    <cellStyle name="Note 2 2 2 8" xfId="7629"/>
    <cellStyle name="Note 2 2 2 8 2" xfId="7630"/>
    <cellStyle name="Note 2 2 2 8 3" xfId="7631"/>
    <cellStyle name="Note 2 2 2 9" xfId="7632"/>
    <cellStyle name="Note 2 2 2 9 2" xfId="7633"/>
    <cellStyle name="Note 2 2 2 9 3" xfId="7634"/>
    <cellStyle name="Note 2 2 20" xfId="7635"/>
    <cellStyle name="Note 2 2 20 2" xfId="7636"/>
    <cellStyle name="Note 2 2 20 3" xfId="7637"/>
    <cellStyle name="Note 2 2 21" xfId="7638"/>
    <cellStyle name="Note 2 2 21 2" xfId="7639"/>
    <cellStyle name="Note 2 2 21 3" xfId="7640"/>
    <cellStyle name="Note 2 2 22" xfId="7641"/>
    <cellStyle name="Note 2 2 22 2" xfId="7642"/>
    <cellStyle name="Note 2 2 22 3" xfId="7643"/>
    <cellStyle name="Note 2 2 23" xfId="7644"/>
    <cellStyle name="Note 2 2 23 2" xfId="7645"/>
    <cellStyle name="Note 2 2 23 3" xfId="7646"/>
    <cellStyle name="Note 2 2 24" xfId="7647"/>
    <cellStyle name="Note 2 2 24 2" xfId="7648"/>
    <cellStyle name="Note 2 2 24 3" xfId="7649"/>
    <cellStyle name="Note 2 2 25" xfId="7650"/>
    <cellStyle name="Note 2 2 26" xfId="7651"/>
    <cellStyle name="Note 2 2 27" xfId="7652"/>
    <cellStyle name="Note 2 2 28" xfId="7653"/>
    <cellStyle name="Note 2 2 29" xfId="7654"/>
    <cellStyle name="Note 2 2 3" xfId="7655"/>
    <cellStyle name="Note 2 2 3 2" xfId="7656"/>
    <cellStyle name="Note 2 2 3 3" xfId="7657"/>
    <cellStyle name="Note 2 2 3 4" xfId="7658"/>
    <cellStyle name="Note 2 2 3 5" xfId="7659"/>
    <cellStyle name="Note 2 2 30" xfId="7660"/>
    <cellStyle name="Note 2 2 4" xfId="7661"/>
    <cellStyle name="Note 2 2 4 2" xfId="7662"/>
    <cellStyle name="Note 2 2 4 3" xfId="7663"/>
    <cellStyle name="Note 2 2 5" xfId="7664"/>
    <cellStyle name="Note 2 2 5 2" xfId="7665"/>
    <cellStyle name="Note 2 2 5 3" xfId="7666"/>
    <cellStyle name="Note 2 2 6" xfId="7667"/>
    <cellStyle name="Note 2 2 6 2" xfId="7668"/>
    <cellStyle name="Note 2 2 6 3" xfId="7669"/>
    <cellStyle name="Note 2 2 7" xfId="7670"/>
    <cellStyle name="Note 2 2 7 2" xfId="7671"/>
    <cellStyle name="Note 2 2 7 3" xfId="7672"/>
    <cellStyle name="Note 2 2 8" xfId="7673"/>
    <cellStyle name="Note 2 2 8 2" xfId="7674"/>
    <cellStyle name="Note 2 2 8 3" xfId="7675"/>
    <cellStyle name="Note 2 2 9" xfId="7676"/>
    <cellStyle name="Note 2 2 9 2" xfId="7677"/>
    <cellStyle name="Note 2 2 9 3" xfId="7678"/>
    <cellStyle name="Note 2 20" xfId="7679"/>
    <cellStyle name="Note 2 20 2" xfId="7680"/>
    <cellStyle name="Note 2 20 3" xfId="7681"/>
    <cellStyle name="Note 2 21" xfId="7682"/>
    <cellStyle name="Note 2 21 2" xfId="7683"/>
    <cellStyle name="Note 2 21 3" xfId="7684"/>
    <cellStyle name="Note 2 22" xfId="7685"/>
    <cellStyle name="Note 2 22 2" xfId="7686"/>
    <cellStyle name="Note 2 22 3" xfId="7687"/>
    <cellStyle name="Note 2 23" xfId="7688"/>
    <cellStyle name="Note 2 23 2" xfId="7689"/>
    <cellStyle name="Note 2 23 3" xfId="7690"/>
    <cellStyle name="Note 2 24" xfId="7691"/>
    <cellStyle name="Note 2 24 2" xfId="7692"/>
    <cellStyle name="Note 2 24 3" xfId="7693"/>
    <cellStyle name="Note 2 25" xfId="7694"/>
    <cellStyle name="Note 2 25 2" xfId="7695"/>
    <cellStyle name="Note 2 25 3" xfId="7696"/>
    <cellStyle name="Note 2 26" xfId="7697"/>
    <cellStyle name="Note 2 26 2" xfId="7698"/>
    <cellStyle name="Note 2 26 3" xfId="7699"/>
    <cellStyle name="Note 2 27" xfId="7700"/>
    <cellStyle name="Note 2 27 2" xfId="7701"/>
    <cellStyle name="Note 2 27 3" xfId="7702"/>
    <cellStyle name="Note 2 28" xfId="7703"/>
    <cellStyle name="Note 2 28 2" xfId="7704"/>
    <cellStyle name="Note 2 28 3" xfId="7705"/>
    <cellStyle name="Note 2 29" xfId="7706"/>
    <cellStyle name="Note 2 29 2" xfId="7707"/>
    <cellStyle name="Note 2 29 3" xfId="7708"/>
    <cellStyle name="note 2 3" xfId="7709"/>
    <cellStyle name="Note 2 30" xfId="7710"/>
    <cellStyle name="Note 2 30 2" xfId="7711"/>
    <cellStyle name="Note 2 30 3" xfId="7712"/>
    <cellStyle name="Note 2 4" xfId="7713"/>
    <cellStyle name="Note 2 4 2" xfId="7714"/>
    <cellStyle name="Note 2 4 3" xfId="7715"/>
    <cellStyle name="Note 2 5" xfId="7716"/>
    <cellStyle name="Note 2 5 2" xfId="7717"/>
    <cellStyle name="Note 2 5 3" xfId="7718"/>
    <cellStyle name="Note 2 6" xfId="7719"/>
    <cellStyle name="Note 2 6 2" xfId="7720"/>
    <cellStyle name="Note 2 6 3" xfId="7721"/>
    <cellStyle name="Note 2 7" xfId="7722"/>
    <cellStyle name="Note 2 7 2" xfId="7723"/>
    <cellStyle name="Note 2 7 3" xfId="7724"/>
    <cellStyle name="Note 2 8" xfId="7725"/>
    <cellStyle name="Note 2 8 2" xfId="7726"/>
    <cellStyle name="Note 2 8 3" xfId="7727"/>
    <cellStyle name="Note 2 9" xfId="7728"/>
    <cellStyle name="Note 2 9 2" xfId="7729"/>
    <cellStyle name="Note 2 9 3" xfId="7730"/>
    <cellStyle name="Note 3" xfId="7731"/>
    <cellStyle name="Note 3 10" xfId="7732"/>
    <cellStyle name="Note 3 10 2" xfId="7733"/>
    <cellStyle name="Note 3 10 3" xfId="7734"/>
    <cellStyle name="Note 3 11" xfId="7735"/>
    <cellStyle name="Note 3 11 2" xfId="7736"/>
    <cellStyle name="Note 3 11 3" xfId="7737"/>
    <cellStyle name="Note 3 12" xfId="7738"/>
    <cellStyle name="Note 3 12 2" xfId="7739"/>
    <cellStyle name="Note 3 12 3" xfId="7740"/>
    <cellStyle name="Note 3 13" xfId="7741"/>
    <cellStyle name="Note 3 13 2" xfId="7742"/>
    <cellStyle name="Note 3 13 3" xfId="7743"/>
    <cellStyle name="Note 3 14" xfId="7744"/>
    <cellStyle name="Note 3 14 2" xfId="7745"/>
    <cellStyle name="Note 3 14 3" xfId="7746"/>
    <cellStyle name="Note 3 15" xfId="7747"/>
    <cellStyle name="Note 3 15 2" xfId="7748"/>
    <cellStyle name="Note 3 15 3" xfId="7749"/>
    <cellStyle name="Note 3 16" xfId="7750"/>
    <cellStyle name="Note 3 16 2" xfId="7751"/>
    <cellStyle name="Note 3 16 3" xfId="7752"/>
    <cellStyle name="Note 3 17" xfId="7753"/>
    <cellStyle name="Note 3 17 2" xfId="7754"/>
    <cellStyle name="Note 3 17 3" xfId="7755"/>
    <cellStyle name="Note 3 18" xfId="7756"/>
    <cellStyle name="Note 3 18 2" xfId="7757"/>
    <cellStyle name="Note 3 18 3" xfId="7758"/>
    <cellStyle name="Note 3 19" xfId="7759"/>
    <cellStyle name="Note 3 19 2" xfId="7760"/>
    <cellStyle name="Note 3 19 3" xfId="7761"/>
    <cellStyle name="Note 3 2" xfId="7762"/>
    <cellStyle name="Note 3 2 10" xfId="7763"/>
    <cellStyle name="Note 3 2 10 2" xfId="7764"/>
    <cellStyle name="Note 3 2 10 3" xfId="7765"/>
    <cellStyle name="Note 3 2 11" xfId="7766"/>
    <cellStyle name="Note 3 2 11 2" xfId="7767"/>
    <cellStyle name="Note 3 2 11 3" xfId="7768"/>
    <cellStyle name="Note 3 2 12" xfId="7769"/>
    <cellStyle name="Note 3 2 12 2" xfId="7770"/>
    <cellStyle name="Note 3 2 12 3" xfId="7771"/>
    <cellStyle name="Note 3 2 13" xfId="7772"/>
    <cellStyle name="Note 3 2 13 2" xfId="7773"/>
    <cellStyle name="Note 3 2 13 3" xfId="7774"/>
    <cellStyle name="Note 3 2 14" xfId="7775"/>
    <cellStyle name="Note 3 2 14 2" xfId="7776"/>
    <cellStyle name="Note 3 2 14 3" xfId="7777"/>
    <cellStyle name="Note 3 2 15" xfId="7778"/>
    <cellStyle name="Note 3 2 15 2" xfId="7779"/>
    <cellStyle name="Note 3 2 15 3" xfId="7780"/>
    <cellStyle name="Note 3 2 16" xfId="7781"/>
    <cellStyle name="Note 3 2 16 2" xfId="7782"/>
    <cellStyle name="Note 3 2 16 3" xfId="7783"/>
    <cellStyle name="Note 3 2 17" xfId="7784"/>
    <cellStyle name="Note 3 2 17 2" xfId="7785"/>
    <cellStyle name="Note 3 2 17 3" xfId="7786"/>
    <cellStyle name="Note 3 2 18" xfId="7787"/>
    <cellStyle name="Note 3 2 18 2" xfId="7788"/>
    <cellStyle name="Note 3 2 18 3" xfId="7789"/>
    <cellStyle name="Note 3 2 19" xfId="7790"/>
    <cellStyle name="Note 3 2 19 2" xfId="7791"/>
    <cellStyle name="Note 3 2 19 3" xfId="7792"/>
    <cellStyle name="Note 3 2 2" xfId="7793"/>
    <cellStyle name="Note 3 2 2 10" xfId="7794"/>
    <cellStyle name="Note 3 2 2 10 2" xfId="7795"/>
    <cellStyle name="Note 3 2 2 10 3" xfId="7796"/>
    <cellStyle name="Note 3 2 2 11" xfId="7797"/>
    <cellStyle name="Note 3 2 2 11 2" xfId="7798"/>
    <cellStyle name="Note 3 2 2 11 3" xfId="7799"/>
    <cellStyle name="Note 3 2 2 12" xfId="7800"/>
    <cellStyle name="Note 3 2 2 12 2" xfId="7801"/>
    <cellStyle name="Note 3 2 2 12 3" xfId="7802"/>
    <cellStyle name="Note 3 2 2 13" xfId="7803"/>
    <cellStyle name="Note 3 2 2 13 2" xfId="7804"/>
    <cellStyle name="Note 3 2 2 13 3" xfId="7805"/>
    <cellStyle name="Note 3 2 2 14" xfId="7806"/>
    <cellStyle name="Note 3 2 2 14 2" xfId="7807"/>
    <cellStyle name="Note 3 2 2 14 3" xfId="7808"/>
    <cellStyle name="Note 3 2 2 15" xfId="7809"/>
    <cellStyle name="Note 3 2 2 15 2" xfId="7810"/>
    <cellStyle name="Note 3 2 2 15 3" xfId="7811"/>
    <cellStyle name="Note 3 2 2 16" xfId="7812"/>
    <cellStyle name="Note 3 2 2 16 2" xfId="7813"/>
    <cellStyle name="Note 3 2 2 16 3" xfId="7814"/>
    <cellStyle name="Note 3 2 2 17" xfId="7815"/>
    <cellStyle name="Note 3 2 2 17 2" xfId="7816"/>
    <cellStyle name="Note 3 2 2 17 3" xfId="7817"/>
    <cellStyle name="Note 3 2 2 18" xfId="7818"/>
    <cellStyle name="Note 3 2 2 18 2" xfId="7819"/>
    <cellStyle name="Note 3 2 2 18 3" xfId="7820"/>
    <cellStyle name="Note 3 2 2 19" xfId="7821"/>
    <cellStyle name="Note 3 2 2 19 2" xfId="7822"/>
    <cellStyle name="Note 3 2 2 19 3" xfId="7823"/>
    <cellStyle name="Note 3 2 2 2" xfId="7824"/>
    <cellStyle name="Note 3 2 2 2 2" xfId="7825"/>
    <cellStyle name="Note 3 2 2 2 3" xfId="7826"/>
    <cellStyle name="Note 3 2 2 2 4" xfId="7827"/>
    <cellStyle name="Note 3 2 2 2 5" xfId="7828"/>
    <cellStyle name="Note 3 2 2 20" xfId="7829"/>
    <cellStyle name="Note 3 2 2 20 2" xfId="7830"/>
    <cellStyle name="Note 3 2 2 20 3" xfId="7831"/>
    <cellStyle name="Note 3 2 2 21" xfId="7832"/>
    <cellStyle name="Note 3 2 2 21 2" xfId="7833"/>
    <cellStyle name="Note 3 2 2 21 3" xfId="7834"/>
    <cellStyle name="Note 3 2 2 22" xfId="7835"/>
    <cellStyle name="Note 3 2 2 22 2" xfId="7836"/>
    <cellStyle name="Note 3 2 2 22 3" xfId="7837"/>
    <cellStyle name="Note 3 2 2 23" xfId="7838"/>
    <cellStyle name="Note 3 2 2 23 2" xfId="7839"/>
    <cellStyle name="Note 3 2 2 23 3" xfId="7840"/>
    <cellStyle name="Note 3 2 2 24" xfId="7841"/>
    <cellStyle name="Note 3 2 2 25" xfId="7842"/>
    <cellStyle name="Note 3 2 2 26" xfId="7843"/>
    <cellStyle name="Note 3 2 2 27" xfId="7844"/>
    <cellStyle name="Note 3 2 2 28" xfId="7845"/>
    <cellStyle name="Note 3 2 2 28 2" xfId="7846"/>
    <cellStyle name="Note 3 2 2 28 3" xfId="7847"/>
    <cellStyle name="Note 3 2 2 29" xfId="7848"/>
    <cellStyle name="Note 3 2 2 29 2" xfId="7849"/>
    <cellStyle name="Note 3 2 2 29 3" xfId="7850"/>
    <cellStyle name="Note 3 2 2 29 4" xfId="7851"/>
    <cellStyle name="Note 3 2 2 3" xfId="7852"/>
    <cellStyle name="Note 3 2 2 3 2" xfId="7853"/>
    <cellStyle name="Note 3 2 2 3 3" xfId="7854"/>
    <cellStyle name="Note 3 2 2 30" xfId="7855"/>
    <cellStyle name="Note 3 2 2 31" xfId="7856"/>
    <cellStyle name="Note 3 2 2 32" xfId="7857"/>
    <cellStyle name="Note 3 2 2 4" xfId="7858"/>
    <cellStyle name="Note 3 2 2 4 2" xfId="7859"/>
    <cellStyle name="Note 3 2 2 4 3" xfId="7860"/>
    <cellStyle name="Note 3 2 2 5" xfId="7861"/>
    <cellStyle name="Note 3 2 2 5 2" xfId="7862"/>
    <cellStyle name="Note 3 2 2 5 3" xfId="7863"/>
    <cellStyle name="Note 3 2 2 6" xfId="7864"/>
    <cellStyle name="Note 3 2 2 6 2" xfId="7865"/>
    <cellStyle name="Note 3 2 2 6 3" xfId="7866"/>
    <cellStyle name="Note 3 2 2 7" xfId="7867"/>
    <cellStyle name="Note 3 2 2 7 2" xfId="7868"/>
    <cellStyle name="Note 3 2 2 7 3" xfId="7869"/>
    <cellStyle name="Note 3 2 2 8" xfId="7870"/>
    <cellStyle name="Note 3 2 2 8 2" xfId="7871"/>
    <cellStyle name="Note 3 2 2 8 3" xfId="7872"/>
    <cellStyle name="Note 3 2 2 9" xfId="7873"/>
    <cellStyle name="Note 3 2 2 9 2" xfId="7874"/>
    <cellStyle name="Note 3 2 2 9 3" xfId="7875"/>
    <cellStyle name="Note 3 2 20" xfId="7876"/>
    <cellStyle name="Note 3 2 20 2" xfId="7877"/>
    <cellStyle name="Note 3 2 20 3" xfId="7878"/>
    <cellStyle name="Note 3 2 21" xfId="7879"/>
    <cellStyle name="Note 3 2 21 2" xfId="7880"/>
    <cellStyle name="Note 3 2 21 3" xfId="7881"/>
    <cellStyle name="Note 3 2 22" xfId="7882"/>
    <cellStyle name="Note 3 2 22 2" xfId="7883"/>
    <cellStyle name="Note 3 2 22 3" xfId="7884"/>
    <cellStyle name="Note 3 2 23" xfId="7885"/>
    <cellStyle name="Note 3 2 23 2" xfId="7886"/>
    <cellStyle name="Note 3 2 23 3" xfId="7887"/>
    <cellStyle name="Note 3 2 24" xfId="7888"/>
    <cellStyle name="Note 3 2 24 2" xfId="7889"/>
    <cellStyle name="Note 3 2 24 3" xfId="7890"/>
    <cellStyle name="Note 3 2 25" xfId="7891"/>
    <cellStyle name="Note 3 2 26" xfId="7892"/>
    <cellStyle name="Note 3 2 27" xfId="7893"/>
    <cellStyle name="Note 3 2 28" xfId="7894"/>
    <cellStyle name="Note 3 2 29" xfId="7895"/>
    <cellStyle name="Note 3 2 29 2" xfId="7896"/>
    <cellStyle name="Note 3 2 29 3" xfId="7897"/>
    <cellStyle name="Note 3 2 3" xfId="7898"/>
    <cellStyle name="Note 3 2 3 2" xfId="7899"/>
    <cellStyle name="Note 3 2 3 3" xfId="7900"/>
    <cellStyle name="Note 3 2 3 4" xfId="7901"/>
    <cellStyle name="Note 3 2 3 5" xfId="7902"/>
    <cellStyle name="Note 3 2 30" xfId="7903"/>
    <cellStyle name="Note 3 2 30 2" xfId="7904"/>
    <cellStyle name="Note 3 2 30 3" xfId="7905"/>
    <cellStyle name="Note 3 2 30 4" xfId="7906"/>
    <cellStyle name="Note 3 2 31" xfId="7907"/>
    <cellStyle name="Note 3 2 32" xfId="7908"/>
    <cellStyle name="Note 3 2 33" xfId="7909"/>
    <cellStyle name="Note 3 2 4" xfId="7910"/>
    <cellStyle name="Note 3 2 4 2" xfId="7911"/>
    <cellStyle name="Note 3 2 4 3" xfId="7912"/>
    <cellStyle name="Note 3 2 5" xfId="7913"/>
    <cellStyle name="Note 3 2 5 2" xfId="7914"/>
    <cellStyle name="Note 3 2 5 3" xfId="7915"/>
    <cellStyle name="Note 3 2 6" xfId="7916"/>
    <cellStyle name="Note 3 2 6 2" xfId="7917"/>
    <cellStyle name="Note 3 2 6 3" xfId="7918"/>
    <cellStyle name="Note 3 2 7" xfId="7919"/>
    <cellStyle name="Note 3 2 7 2" xfId="7920"/>
    <cellStyle name="Note 3 2 7 3" xfId="7921"/>
    <cellStyle name="Note 3 2 8" xfId="7922"/>
    <cellStyle name="Note 3 2 8 2" xfId="7923"/>
    <cellStyle name="Note 3 2 8 3" xfId="7924"/>
    <cellStyle name="Note 3 2 9" xfId="7925"/>
    <cellStyle name="Note 3 2 9 2" xfId="7926"/>
    <cellStyle name="Note 3 2 9 3" xfId="7927"/>
    <cellStyle name="Note 3 20" xfId="7928"/>
    <cellStyle name="Note 3 20 2" xfId="7929"/>
    <cellStyle name="Note 3 20 3" xfId="7930"/>
    <cellStyle name="Note 3 21" xfId="7931"/>
    <cellStyle name="Note 3 21 2" xfId="7932"/>
    <cellStyle name="Note 3 21 3" xfId="7933"/>
    <cellStyle name="Note 3 22" xfId="7934"/>
    <cellStyle name="Note 3 22 2" xfId="7935"/>
    <cellStyle name="Note 3 22 3" xfId="7936"/>
    <cellStyle name="Note 3 23" xfId="7937"/>
    <cellStyle name="Note 3 23 2" xfId="7938"/>
    <cellStyle name="Note 3 23 3" xfId="7939"/>
    <cellStyle name="Note 3 24" xfId="7940"/>
    <cellStyle name="Note 3 24 2" xfId="7941"/>
    <cellStyle name="Note 3 24 3" xfId="7942"/>
    <cellStyle name="Note 3 25" xfId="7943"/>
    <cellStyle name="Note 3 25 2" xfId="7944"/>
    <cellStyle name="Note 3 25 3" xfId="7945"/>
    <cellStyle name="Note 3 26" xfId="7946"/>
    <cellStyle name="Note 3 26 2" xfId="7947"/>
    <cellStyle name="Note 3 26 3" xfId="7948"/>
    <cellStyle name="Note 3 27" xfId="7949"/>
    <cellStyle name="Note 3 27 2" xfId="7950"/>
    <cellStyle name="Note 3 27 3" xfId="7951"/>
    <cellStyle name="Note 3 28" xfId="7952"/>
    <cellStyle name="Note 3 28 2" xfId="7953"/>
    <cellStyle name="Note 3 28 3" xfId="7954"/>
    <cellStyle name="Note 3 29" xfId="7955"/>
    <cellStyle name="Note 3 29 2" xfId="7956"/>
    <cellStyle name="Note 3 29 3" xfId="7957"/>
    <cellStyle name="Note 3 3" xfId="7958"/>
    <cellStyle name="Note 3 3 2" xfId="7959"/>
    <cellStyle name="Note 3 3 2 2" xfId="7960"/>
    <cellStyle name="Note 3 3 2 3" xfId="7961"/>
    <cellStyle name="Note 3 3 3" xfId="7962"/>
    <cellStyle name="Note 3 3 3 2" xfId="7963"/>
    <cellStyle name="Note 3 3 3 3" xfId="7964"/>
    <cellStyle name="Note 3 3 3 4" xfId="7965"/>
    <cellStyle name="Note 3 3 4" xfId="7966"/>
    <cellStyle name="Note 3 3 5" xfId="7967"/>
    <cellStyle name="Note 3 3 6" xfId="7968"/>
    <cellStyle name="Note 3 30" xfId="7969"/>
    <cellStyle name="Note 3 30 2" xfId="7970"/>
    <cellStyle name="Note 3 30 3" xfId="7971"/>
    <cellStyle name="Note 3 30 4" xfId="7972"/>
    <cellStyle name="Note 3 31" xfId="7973"/>
    <cellStyle name="Note 3 32" xfId="7974"/>
    <cellStyle name="Note 3 33" xfId="7975"/>
    <cellStyle name="Note 3 4" xfId="7976"/>
    <cellStyle name="Note 3 4 2" xfId="7977"/>
    <cellStyle name="Note 3 4 3" xfId="7978"/>
    <cellStyle name="Note 3 5" xfId="7979"/>
    <cellStyle name="Note 3 5 2" xfId="7980"/>
    <cellStyle name="Note 3 5 3" xfId="7981"/>
    <cellStyle name="Note 3 6" xfId="7982"/>
    <cellStyle name="Note 3 6 2" xfId="7983"/>
    <cellStyle name="Note 3 6 3" xfId="7984"/>
    <cellStyle name="Note 3 7" xfId="7985"/>
    <cellStyle name="Note 3 7 2" xfId="7986"/>
    <cellStyle name="Note 3 7 3" xfId="7987"/>
    <cellStyle name="Note 3 8" xfId="7988"/>
    <cellStyle name="Note 3 8 2" xfId="7989"/>
    <cellStyle name="Note 3 8 3" xfId="7990"/>
    <cellStyle name="Note 3 9" xfId="7991"/>
    <cellStyle name="Note 3 9 2" xfId="7992"/>
    <cellStyle name="Note 3 9 3" xfId="7993"/>
    <cellStyle name="Note 4" xfId="7994"/>
    <cellStyle name="Note 4 10" xfId="7995"/>
    <cellStyle name="Note 4 10 2" xfId="7996"/>
    <cellStyle name="Note 4 10 3" xfId="7997"/>
    <cellStyle name="Note 4 11" xfId="7998"/>
    <cellStyle name="Note 4 11 2" xfId="7999"/>
    <cellStyle name="Note 4 11 3" xfId="8000"/>
    <cellStyle name="Note 4 12" xfId="8001"/>
    <cellStyle name="Note 4 12 2" xfId="8002"/>
    <cellStyle name="Note 4 12 3" xfId="8003"/>
    <cellStyle name="Note 4 13" xfId="8004"/>
    <cellStyle name="Note 4 13 2" xfId="8005"/>
    <cellStyle name="Note 4 13 3" xfId="8006"/>
    <cellStyle name="Note 4 14" xfId="8007"/>
    <cellStyle name="Note 4 14 2" xfId="8008"/>
    <cellStyle name="Note 4 14 3" xfId="8009"/>
    <cellStyle name="Note 4 15" xfId="8010"/>
    <cellStyle name="Note 4 15 2" xfId="8011"/>
    <cellStyle name="Note 4 15 3" xfId="8012"/>
    <cellStyle name="Note 4 16" xfId="8013"/>
    <cellStyle name="Note 4 16 2" xfId="8014"/>
    <cellStyle name="Note 4 16 3" xfId="8015"/>
    <cellStyle name="Note 4 17" xfId="8016"/>
    <cellStyle name="Note 4 17 2" xfId="8017"/>
    <cellStyle name="Note 4 17 3" xfId="8018"/>
    <cellStyle name="Note 4 18" xfId="8019"/>
    <cellStyle name="Note 4 18 2" xfId="8020"/>
    <cellStyle name="Note 4 18 3" xfId="8021"/>
    <cellStyle name="Note 4 19" xfId="8022"/>
    <cellStyle name="Note 4 19 2" xfId="8023"/>
    <cellStyle name="Note 4 19 3" xfId="8024"/>
    <cellStyle name="Note 4 2" xfId="8025"/>
    <cellStyle name="Note 4 2 2" xfId="8026"/>
    <cellStyle name="Note 4 2 2 2" xfId="8027"/>
    <cellStyle name="Note 4 2 2 3" xfId="8028"/>
    <cellStyle name="Note 4 2 2 3 2" xfId="8029"/>
    <cellStyle name="Note 4 2 2 3 3" xfId="8030"/>
    <cellStyle name="Note 4 2 2 3 4" xfId="8031"/>
    <cellStyle name="Note 4 2 2 4" xfId="8032"/>
    <cellStyle name="Note 4 2 2 5" xfId="8033"/>
    <cellStyle name="Note 4 2 2 6" xfId="8034"/>
    <cellStyle name="Note 4 2 3" xfId="8035"/>
    <cellStyle name="Note 4 2 4" xfId="8036"/>
    <cellStyle name="Note 4 2 5" xfId="8037"/>
    <cellStyle name="Note 4 2 5 2" xfId="8038"/>
    <cellStyle name="Note 4 2 5 3" xfId="8039"/>
    <cellStyle name="Note 4 2 5 4" xfId="8040"/>
    <cellStyle name="Note 4 2 6" xfId="8041"/>
    <cellStyle name="Note 4 2 7" xfId="8042"/>
    <cellStyle name="Note 4 2 8" xfId="8043"/>
    <cellStyle name="Note 4 20" xfId="8044"/>
    <cellStyle name="Note 4 20 2" xfId="8045"/>
    <cellStyle name="Note 4 20 3" xfId="8046"/>
    <cellStyle name="Note 4 21" xfId="8047"/>
    <cellStyle name="Note 4 21 2" xfId="8048"/>
    <cellStyle name="Note 4 21 3" xfId="8049"/>
    <cellStyle name="Note 4 22" xfId="8050"/>
    <cellStyle name="Note 4 22 2" xfId="8051"/>
    <cellStyle name="Note 4 22 3" xfId="8052"/>
    <cellStyle name="Note 4 23" xfId="8053"/>
    <cellStyle name="Note 4 23 2" xfId="8054"/>
    <cellStyle name="Note 4 23 3" xfId="8055"/>
    <cellStyle name="Note 4 24" xfId="8056"/>
    <cellStyle name="Note 4 24 2" xfId="8057"/>
    <cellStyle name="Note 4 24 2 2" xfId="8058"/>
    <cellStyle name="Note 4 24 2 3" xfId="8059"/>
    <cellStyle name="Note 4 24 2 4" xfId="8060"/>
    <cellStyle name="Note 4 24 3" xfId="8061"/>
    <cellStyle name="Note 4 24 4" xfId="8062"/>
    <cellStyle name="Note 4 24 5" xfId="8063"/>
    <cellStyle name="Note 4 25" xfId="8064"/>
    <cellStyle name="Note 4 25 2" xfId="8065"/>
    <cellStyle name="Note 4 25 2 2" xfId="8066"/>
    <cellStyle name="Note 4 25 2 3" xfId="8067"/>
    <cellStyle name="Note 4 25 2 4" xfId="8068"/>
    <cellStyle name="Note 4 25 3" xfId="8069"/>
    <cellStyle name="Note 4 25 4" xfId="8070"/>
    <cellStyle name="Note 4 25 5" xfId="8071"/>
    <cellStyle name="Note 4 26" xfId="8072"/>
    <cellStyle name="Note 4 27" xfId="8073"/>
    <cellStyle name="Note 4 28" xfId="8074"/>
    <cellStyle name="Note 4 28 2" xfId="8075"/>
    <cellStyle name="Note 4 28 3" xfId="8076"/>
    <cellStyle name="Note 4 29" xfId="8077"/>
    <cellStyle name="Note 4 29 2" xfId="8078"/>
    <cellStyle name="Note 4 29 3" xfId="8079"/>
    <cellStyle name="Note 4 29 4" xfId="8080"/>
    <cellStyle name="Note 4 3" xfId="8081"/>
    <cellStyle name="Note 4 3 2" xfId="8082"/>
    <cellStyle name="Note 4 3 3" xfId="8083"/>
    <cellStyle name="Note 4 3 3 2" xfId="8084"/>
    <cellStyle name="Note 4 3 3 3" xfId="8085"/>
    <cellStyle name="Note 4 3 3 4" xfId="8086"/>
    <cellStyle name="Note 4 3 4" xfId="8087"/>
    <cellStyle name="Note 4 3 5" xfId="8088"/>
    <cellStyle name="Note 4 3 6" xfId="8089"/>
    <cellStyle name="Note 4 30" xfId="8090"/>
    <cellStyle name="Note 4 31" xfId="8091"/>
    <cellStyle name="Note 4 32" xfId="8092"/>
    <cellStyle name="Note 4 4" xfId="8093"/>
    <cellStyle name="Note 4 5" xfId="8094"/>
    <cellStyle name="Note 4 6" xfId="8095"/>
    <cellStyle name="Note 4 7" xfId="8096"/>
    <cellStyle name="Note 4 7 2" xfId="8097"/>
    <cellStyle name="Note 4 7 3" xfId="8098"/>
    <cellStyle name="Note 4 8" xfId="8099"/>
    <cellStyle name="Note 4 8 2" xfId="8100"/>
    <cellStyle name="Note 4 8 3" xfId="8101"/>
    <cellStyle name="Note 4 9" xfId="8102"/>
    <cellStyle name="Note 4 9 2" xfId="8103"/>
    <cellStyle name="Note 4 9 3" xfId="8104"/>
    <cellStyle name="Note 5" xfId="8105"/>
    <cellStyle name="Note 5 2" xfId="8106"/>
    <cellStyle name="Note 5 2 2" xfId="8107"/>
    <cellStyle name="Note 5 2 2 2" xfId="8108"/>
    <cellStyle name="Note 5 2 2 2 2" xfId="8109"/>
    <cellStyle name="Note 5 2 2 2 3" xfId="8110"/>
    <cellStyle name="Note 5 2 2 2 4" xfId="8111"/>
    <cellStyle name="Note 5 2 2 3" xfId="8112"/>
    <cellStyle name="Note 5 2 2 4" xfId="8113"/>
    <cellStyle name="Note 5 2 2 5" xfId="8114"/>
    <cellStyle name="Note 5 2 3" xfId="8115"/>
    <cellStyle name="Note 5 2 3 2" xfId="8116"/>
    <cellStyle name="Note 5 2 3 3" xfId="8117"/>
    <cellStyle name="Note 5 2 3 4" xfId="8118"/>
    <cellStyle name="Note 5 2 4" xfId="8119"/>
    <cellStyle name="Note 5 2 5" xfId="8120"/>
    <cellStyle name="Note 5 2 6" xfId="8121"/>
    <cellStyle name="Note 5 3" xfId="8122"/>
    <cellStyle name="Note 5 3 2" xfId="8123"/>
    <cellStyle name="Note 5 3 2 2" xfId="8124"/>
    <cellStyle name="Note 5 3 2 3" xfId="8125"/>
    <cellStyle name="Note 5 3 2 4" xfId="8126"/>
    <cellStyle name="Note 5 3 3" xfId="8127"/>
    <cellStyle name="Note 5 3 4" xfId="8128"/>
    <cellStyle name="Note 5 3 5" xfId="8129"/>
    <cellStyle name="note 5 4" xfId="8130"/>
    <cellStyle name="Note 5 5" xfId="8131"/>
    <cellStyle name="Note 5 5 2" xfId="8132"/>
    <cellStyle name="Note 5 5 3" xfId="8133"/>
    <cellStyle name="Note 5 5 4" xfId="8134"/>
    <cellStyle name="Note 5 6" xfId="8135"/>
    <cellStyle name="Note 5 7" xfId="8136"/>
    <cellStyle name="Note 5 8" xfId="8137"/>
    <cellStyle name="Note 6" xfId="8138"/>
    <cellStyle name="Note 6 2" xfId="8139"/>
    <cellStyle name="Note 6 2 2" xfId="8140"/>
    <cellStyle name="Note 6 2 2 2" xfId="8141"/>
    <cellStyle name="Note 6 2 2 2 2" xfId="8142"/>
    <cellStyle name="Note 6 2 2 2 3" xfId="8143"/>
    <cellStyle name="Note 6 2 2 2 4" xfId="8144"/>
    <cellStyle name="Note 6 2 2 3" xfId="8145"/>
    <cellStyle name="Note 6 2 2 4" xfId="8146"/>
    <cellStyle name="Note 6 2 2 5" xfId="8147"/>
    <cellStyle name="Note 6 2 3" xfId="8148"/>
    <cellStyle name="Note 6 2 3 2" xfId="8149"/>
    <cellStyle name="Note 6 2 3 3" xfId="8150"/>
    <cellStyle name="Note 6 2 3 4" xfId="8151"/>
    <cellStyle name="Note 6 2 4" xfId="8152"/>
    <cellStyle name="Note 6 2 5" xfId="8153"/>
    <cellStyle name="Note 6 2 6" xfId="8154"/>
    <cellStyle name="Note 6 3" xfId="8155"/>
    <cellStyle name="Note 6 3 2" xfId="8156"/>
    <cellStyle name="Note 6 3 2 2" xfId="8157"/>
    <cellStyle name="Note 6 3 2 3" xfId="8158"/>
    <cellStyle name="Note 6 3 2 4" xfId="8159"/>
    <cellStyle name="Note 6 3 3" xfId="8160"/>
    <cellStyle name="Note 6 3 4" xfId="8161"/>
    <cellStyle name="Note 6 3 5" xfId="8162"/>
    <cellStyle name="note 6 4" xfId="8163"/>
    <cellStyle name="Note 6 5" xfId="8164"/>
    <cellStyle name="Note 6 5 2" xfId="8165"/>
    <cellStyle name="Note 6 5 3" xfId="8166"/>
    <cellStyle name="Note 6 5 4" xfId="8167"/>
    <cellStyle name="Note 6 6" xfId="8168"/>
    <cellStyle name="Note 6 7" xfId="8169"/>
    <cellStyle name="Note 6 8" xfId="8170"/>
    <cellStyle name="Note 7" xfId="8171"/>
    <cellStyle name="Note 7 2" xfId="8172"/>
    <cellStyle name="Note 7 2 2" xfId="8173"/>
    <cellStyle name="Note 7 2 2 2" xfId="8174"/>
    <cellStyle name="Note 7 2 2 2 2" xfId="8175"/>
    <cellStyle name="Note 7 2 2 2 3" xfId="8176"/>
    <cellStyle name="Note 7 2 2 2 4" xfId="8177"/>
    <cellStyle name="Note 7 2 2 3" xfId="8178"/>
    <cellStyle name="Note 7 2 2 4" xfId="8179"/>
    <cellStyle name="Note 7 2 2 5" xfId="8180"/>
    <cellStyle name="Note 7 2 3" xfId="8181"/>
    <cellStyle name="Note 7 2 3 2" xfId="8182"/>
    <cellStyle name="Note 7 2 3 3" xfId="8183"/>
    <cellStyle name="Note 7 2 3 4" xfId="8184"/>
    <cellStyle name="Note 7 2 4" xfId="8185"/>
    <cellStyle name="Note 7 2 5" xfId="8186"/>
    <cellStyle name="Note 7 2 6" xfId="8187"/>
    <cellStyle name="Note 7 3" xfId="8188"/>
    <cellStyle name="Note 7 3 2" xfId="8189"/>
    <cellStyle name="Note 7 3 2 2" xfId="8190"/>
    <cellStyle name="Note 7 3 2 3" xfId="8191"/>
    <cellStyle name="Note 7 3 2 4" xfId="8192"/>
    <cellStyle name="Note 7 3 3" xfId="8193"/>
    <cellStyle name="Note 7 3 4" xfId="8194"/>
    <cellStyle name="Note 7 3 5" xfId="8195"/>
    <cellStyle name="note 7 4" xfId="8196"/>
    <cellStyle name="Note 7 5" xfId="8197"/>
    <cellStyle name="Note 7 5 2" xfId="8198"/>
    <cellStyle name="Note 7 5 3" xfId="8199"/>
    <cellStyle name="Note 7 5 4" xfId="8200"/>
    <cellStyle name="Note 7 6" xfId="8201"/>
    <cellStyle name="Note 7 7" xfId="8202"/>
    <cellStyle name="Note 7 8" xfId="8203"/>
    <cellStyle name="Note 8" xfId="8204"/>
    <cellStyle name="Note 8 2" xfId="8205"/>
    <cellStyle name="Note 8 2 2" xfId="8206"/>
    <cellStyle name="Note 8 2 2 2" xfId="8207"/>
    <cellStyle name="Note 8 2 2 2 2" xfId="8208"/>
    <cellStyle name="Note 8 2 2 2 3" xfId="8209"/>
    <cellStyle name="Note 8 2 2 2 4" xfId="8210"/>
    <cellStyle name="Note 8 2 2 3" xfId="8211"/>
    <cellStyle name="Note 8 2 2 4" xfId="8212"/>
    <cellStyle name="Note 8 2 2 5" xfId="8213"/>
    <cellStyle name="Note 8 2 3" xfId="8214"/>
    <cellStyle name="Note 8 2 3 2" xfId="8215"/>
    <cellStyle name="Note 8 2 3 3" xfId="8216"/>
    <cellStyle name="Note 8 2 3 4" xfId="8217"/>
    <cellStyle name="Note 8 2 4" xfId="8218"/>
    <cellStyle name="Note 8 2 5" xfId="8219"/>
    <cellStyle name="Note 8 2 6" xfId="8220"/>
    <cellStyle name="Note 8 3" xfId="8221"/>
    <cellStyle name="Note 8 3 2" xfId="8222"/>
    <cellStyle name="Note 8 3 2 2" xfId="8223"/>
    <cellStyle name="Note 8 3 2 3" xfId="8224"/>
    <cellStyle name="Note 8 3 2 4" xfId="8225"/>
    <cellStyle name="Note 8 3 3" xfId="8226"/>
    <cellStyle name="Note 8 3 4" xfId="8227"/>
    <cellStyle name="Note 8 3 5" xfId="8228"/>
    <cellStyle name="note 8 4" xfId="8229"/>
    <cellStyle name="Note 8 5" xfId="8230"/>
    <cellStyle name="Note 8 5 2" xfId="8231"/>
    <cellStyle name="Note 8 5 3" xfId="8232"/>
    <cellStyle name="Note 8 5 4" xfId="8233"/>
    <cellStyle name="Note 8 6" xfId="8234"/>
    <cellStyle name="Note 8 7" xfId="8235"/>
    <cellStyle name="Note 8 8" xfId="8236"/>
    <cellStyle name="Note 9" xfId="8237"/>
    <cellStyle name="Note 9 2" xfId="8238"/>
    <cellStyle name="Note 9 2 2" xfId="8239"/>
    <cellStyle name="Note 9 2 2 2" xfId="8240"/>
    <cellStyle name="Note 9 2 2 2 2" xfId="8241"/>
    <cellStyle name="Note 9 2 2 2 3" xfId="8242"/>
    <cellStyle name="Note 9 2 2 2 4" xfId="8243"/>
    <cellStyle name="Note 9 2 2 3" xfId="8244"/>
    <cellStyle name="Note 9 2 2 4" xfId="8245"/>
    <cellStyle name="Note 9 2 2 5" xfId="8246"/>
    <cellStyle name="Note 9 2 3" xfId="8247"/>
    <cellStyle name="Note 9 2 3 2" xfId="8248"/>
    <cellStyle name="Note 9 2 3 3" xfId="8249"/>
    <cellStyle name="Note 9 2 3 4" xfId="8250"/>
    <cellStyle name="Note 9 2 4" xfId="8251"/>
    <cellStyle name="Note 9 2 5" xfId="8252"/>
    <cellStyle name="Note 9 2 6" xfId="8253"/>
    <cellStyle name="Note 9 3" xfId="8254"/>
    <cellStyle name="Note 9 3 2" xfId="8255"/>
    <cellStyle name="Note 9 3 2 2" xfId="8256"/>
    <cellStyle name="Note 9 3 2 3" xfId="8257"/>
    <cellStyle name="Note 9 3 2 4" xfId="8258"/>
    <cellStyle name="Note 9 3 3" xfId="8259"/>
    <cellStyle name="Note 9 3 4" xfId="8260"/>
    <cellStyle name="Note 9 3 5" xfId="8261"/>
    <cellStyle name="Note 9 4" xfId="8262"/>
    <cellStyle name="Note 9 4 2" xfId="8263"/>
    <cellStyle name="Note 9 4 3" xfId="8264"/>
    <cellStyle name="Note 9 4 4" xfId="8265"/>
    <cellStyle name="Note 9 5" xfId="8266"/>
    <cellStyle name="Note 9 6" xfId="8267"/>
    <cellStyle name="Note 9 7" xfId="8268"/>
    <cellStyle name="Output 2" xfId="8269"/>
    <cellStyle name="Output 2 10" xfId="8270"/>
    <cellStyle name="Output 2 11" xfId="8271"/>
    <cellStyle name="Output 2 12" xfId="8272"/>
    <cellStyle name="Output 2 13" xfId="8273"/>
    <cellStyle name="Output 2 14" xfId="8274"/>
    <cellStyle name="Output 2 15" xfId="8275"/>
    <cellStyle name="Output 2 16" xfId="8276"/>
    <cellStyle name="Output 2 17" xfId="8277"/>
    <cellStyle name="Output 2 18" xfId="8278"/>
    <cellStyle name="Output 2 19" xfId="8279"/>
    <cellStyle name="Output 2 2" xfId="8280"/>
    <cellStyle name="Output 2 20" xfId="8281"/>
    <cellStyle name="Output 2 21" xfId="8282"/>
    <cellStyle name="Output 2 22" xfId="8283"/>
    <cellStyle name="Output 2 23" xfId="8284"/>
    <cellStyle name="Output 2 24" xfId="8285"/>
    <cellStyle name="Output 2 25" xfId="8286"/>
    <cellStyle name="Output 2 3" xfId="8287"/>
    <cellStyle name="Output 2 4" xfId="8288"/>
    <cellStyle name="Output 2 5" xfId="8289"/>
    <cellStyle name="Output 2 6" xfId="8290"/>
    <cellStyle name="Output 2 7" xfId="8291"/>
    <cellStyle name="Output 2 8" xfId="8292"/>
    <cellStyle name="Output 2 9" xfId="8293"/>
    <cellStyle name="Output 3" xfId="8294"/>
    <cellStyle name="Output 3 10" xfId="8295"/>
    <cellStyle name="Output 3 10 2" xfId="8296"/>
    <cellStyle name="Output 3 10 3" xfId="8297"/>
    <cellStyle name="Output 3 2" xfId="8298"/>
    <cellStyle name="Output 3 2 2" xfId="8299"/>
    <cellStyle name="Output 3 2 3" xfId="8300"/>
    <cellStyle name="Output 3 3" xfId="8301"/>
    <cellStyle name="Output 3 3 2" xfId="8302"/>
    <cellStyle name="Output 3 3 3" xfId="8303"/>
    <cellStyle name="Output 3 4" xfId="8304"/>
    <cellStyle name="Output 3 4 2" xfId="8305"/>
    <cellStyle name="Output 3 4 3" xfId="8306"/>
    <cellStyle name="Output 3 5" xfId="8307"/>
    <cellStyle name="Output 3 5 2" xfId="8308"/>
    <cellStyle name="Output 3 5 3" xfId="8309"/>
    <cellStyle name="Output 3 6" xfId="8310"/>
    <cellStyle name="Output 3 6 2" xfId="8311"/>
    <cellStyle name="Output 3 6 3" xfId="8312"/>
    <cellStyle name="Output 3 7" xfId="8313"/>
    <cellStyle name="Output 3 7 2" xfId="8314"/>
    <cellStyle name="Output 3 7 3" xfId="8315"/>
    <cellStyle name="Output 3 8" xfId="8316"/>
    <cellStyle name="Output 3 8 2" xfId="8317"/>
    <cellStyle name="Output 3 8 3" xfId="8318"/>
    <cellStyle name="Output 3 9" xfId="8319"/>
    <cellStyle name="Output 3 9 2" xfId="8320"/>
    <cellStyle name="Output 3 9 3" xfId="8321"/>
    <cellStyle name="Output 4" xfId="8322"/>
    <cellStyle name="Output 4 10" xfId="8323"/>
    <cellStyle name="Output 4 10 2" xfId="8324"/>
    <cellStyle name="Output 4 10 3" xfId="8325"/>
    <cellStyle name="Output 4 2" xfId="8326"/>
    <cellStyle name="Output 4 2 2" xfId="8327"/>
    <cellStyle name="Output 4 2 3" xfId="8328"/>
    <cellStyle name="Output 4 3" xfId="8329"/>
    <cellStyle name="Output 4 3 2" xfId="8330"/>
    <cellStyle name="Output 4 3 3" xfId="8331"/>
    <cellStyle name="Output 4 4" xfId="8332"/>
    <cellStyle name="Output 4 4 2" xfId="8333"/>
    <cellStyle name="Output 4 4 3" xfId="8334"/>
    <cellStyle name="Output 4 5" xfId="8335"/>
    <cellStyle name="Output 4 5 2" xfId="8336"/>
    <cellStyle name="Output 4 5 3" xfId="8337"/>
    <cellStyle name="Output 4 6" xfId="8338"/>
    <cellStyle name="Output 4 6 2" xfId="8339"/>
    <cellStyle name="Output 4 6 3" xfId="8340"/>
    <cellStyle name="Output 4 7" xfId="8341"/>
    <cellStyle name="Output 4 7 2" xfId="8342"/>
    <cellStyle name="Output 4 7 3" xfId="8343"/>
    <cellStyle name="Output 4 8" xfId="8344"/>
    <cellStyle name="Output 4 8 2" xfId="8345"/>
    <cellStyle name="Output 4 8 3" xfId="8346"/>
    <cellStyle name="Output 4 9" xfId="8347"/>
    <cellStyle name="Output 4 9 2" xfId="8348"/>
    <cellStyle name="Output 4 9 3" xfId="8349"/>
    <cellStyle name="Output 5" xfId="8350"/>
    <cellStyle name="Output 5 10" xfId="8351"/>
    <cellStyle name="Output 5 10 2" xfId="8352"/>
    <cellStyle name="Output 5 10 3" xfId="8353"/>
    <cellStyle name="Output 5 2" xfId="8354"/>
    <cellStyle name="Output 5 2 2" xfId="8355"/>
    <cellStyle name="Output 5 2 3" xfId="8356"/>
    <cellStyle name="Output 5 3" xfId="8357"/>
    <cellStyle name="Output 5 3 2" xfId="8358"/>
    <cellStyle name="Output 5 3 3" xfId="8359"/>
    <cellStyle name="Output 5 4" xfId="8360"/>
    <cellStyle name="Output 5 4 2" xfId="8361"/>
    <cellStyle name="Output 5 4 3" xfId="8362"/>
    <cellStyle name="Output 5 5" xfId="8363"/>
    <cellStyle name="Output 5 5 2" xfId="8364"/>
    <cellStyle name="Output 5 5 3" xfId="8365"/>
    <cellStyle name="Output 5 6" xfId="8366"/>
    <cellStyle name="Output 5 6 2" xfId="8367"/>
    <cellStyle name="Output 5 6 3" xfId="8368"/>
    <cellStyle name="Output 5 7" xfId="8369"/>
    <cellStyle name="Output 5 7 2" xfId="8370"/>
    <cellStyle name="Output 5 7 3" xfId="8371"/>
    <cellStyle name="Output 5 8" xfId="8372"/>
    <cellStyle name="Output 5 8 2" xfId="8373"/>
    <cellStyle name="Output 5 8 3" xfId="8374"/>
    <cellStyle name="Output 5 9" xfId="8375"/>
    <cellStyle name="Output 5 9 2" xfId="8376"/>
    <cellStyle name="Output 5 9 3" xfId="8377"/>
    <cellStyle name="Percent 2" xfId="8378"/>
    <cellStyle name="Previous_Number" xfId="8379"/>
    <cellStyle name="PSChar" xfId="8380"/>
    <cellStyle name="PSChar 2" xfId="8381"/>
    <cellStyle name="PSChar 3" xfId="8382"/>
    <cellStyle name="PSChar 4" xfId="8383"/>
    <cellStyle name="PSChar 5" xfId="8384"/>
    <cellStyle name="PSChar 6" xfId="8385"/>
    <cellStyle name="PSChar 7" xfId="8386"/>
    <cellStyle name="PSDec" xfId="8387"/>
    <cellStyle name="PSDec 2" xfId="8388"/>
    <cellStyle name="PSDec 3" xfId="8389"/>
    <cellStyle name="PSDec 4" xfId="8390"/>
    <cellStyle name="PSDec 5" xfId="8391"/>
    <cellStyle name="PSDec 6" xfId="8392"/>
    <cellStyle name="PSDec 7" xfId="8393"/>
    <cellStyle name="PSHeading" xfId="8394"/>
    <cellStyle name="PSHeading 2" xfId="8395"/>
    <cellStyle name="PSHeading 3" xfId="8396"/>
    <cellStyle name="PSHeading 4" xfId="8397"/>
    <cellStyle name="PSHeading 5" xfId="8398"/>
    <cellStyle name="PSHeading 6" xfId="8399"/>
    <cellStyle name="PSHeading 7" xfId="8400"/>
    <cellStyle name="PSSpacer" xfId="8401"/>
    <cellStyle name="PSSpacer 2" xfId="8402"/>
    <cellStyle name="PSSpacer 3" xfId="8403"/>
    <cellStyle name="PSSpacer 4" xfId="8404"/>
    <cellStyle name="PSSpacer 5" xfId="8405"/>
    <cellStyle name="PSSpacer 6" xfId="8406"/>
    <cellStyle name="PSSpacer 7" xfId="8407"/>
    <cellStyle name="Report" xfId="8408"/>
    <cellStyle name="Report 10" xfId="8409"/>
    <cellStyle name="Report 11" xfId="8410"/>
    <cellStyle name="Report 12" xfId="8411"/>
    <cellStyle name="Report 2" xfId="8412"/>
    <cellStyle name="Report 3" xfId="8413"/>
    <cellStyle name="Report 4" xfId="8414"/>
    <cellStyle name="Report 5" xfId="8415"/>
    <cellStyle name="Report 6" xfId="8416"/>
    <cellStyle name="Report 7" xfId="8417"/>
    <cellStyle name="Report 8" xfId="8418"/>
    <cellStyle name="Report 9" xfId="8419"/>
    <cellStyle name="result" xfId="8420"/>
    <cellStyle name="result 10" xfId="8421"/>
    <cellStyle name="result 11" xfId="8422"/>
    <cellStyle name="result 2" xfId="8423"/>
    <cellStyle name="result 3" xfId="8424"/>
    <cellStyle name="result 4" xfId="8425"/>
    <cellStyle name="result 5" xfId="8426"/>
    <cellStyle name="result 6" xfId="8427"/>
    <cellStyle name="result 7" xfId="8428"/>
    <cellStyle name="result 8" xfId="8429"/>
    <cellStyle name="result 9" xfId="8430"/>
    <cellStyle name="SAPBEXaggData" xfId="8431"/>
    <cellStyle name="SAPBEXaggData 2" xfId="8432"/>
    <cellStyle name="SAPBEXaggData 2 10" xfId="8433"/>
    <cellStyle name="SAPBEXaggData 2 2" xfId="8434"/>
    <cellStyle name="SAPBEXaggData 2 2 2" xfId="8435"/>
    <cellStyle name="SAPBEXaggData 2 2 2 2" xfId="8436"/>
    <cellStyle name="SAPBEXaggData 2 2 2 2 2" xfId="8437"/>
    <cellStyle name="SAPBEXaggData 2 2 2 2 3" xfId="8438"/>
    <cellStyle name="SAPBEXaggData 2 2 2 2 4" xfId="8439"/>
    <cellStyle name="SAPBEXaggData 2 2 2 2 5" xfId="8440"/>
    <cellStyle name="SAPBEXaggData 2 2 2 3" xfId="8441"/>
    <cellStyle name="SAPBEXaggData 2 2 2 4" xfId="8442"/>
    <cellStyle name="SAPBEXaggData 2 2 2 5" xfId="8443"/>
    <cellStyle name="SAPBEXaggData 2 2 2 6" xfId="8444"/>
    <cellStyle name="SAPBEXaggData 2 2 3" xfId="8445"/>
    <cellStyle name="SAPBEXaggData 2 2 3 2" xfId="8446"/>
    <cellStyle name="SAPBEXaggData 2 2 3 3" xfId="8447"/>
    <cellStyle name="SAPBEXaggData 2 2 3 4" xfId="8448"/>
    <cellStyle name="SAPBEXaggData 2 2 3 5" xfId="8449"/>
    <cellStyle name="SAPBEXaggData 2 2 4" xfId="8450"/>
    <cellStyle name="SAPBEXaggData 2 2 5" xfId="8451"/>
    <cellStyle name="SAPBEXaggData 2 2 6" xfId="8452"/>
    <cellStyle name="SAPBEXaggData 2 2 7" xfId="8453"/>
    <cellStyle name="SAPBEXaggData 2 3" xfId="8454"/>
    <cellStyle name="SAPBEXaggData 2 3 2" xfId="8455"/>
    <cellStyle name="SAPBEXaggData 2 3 2 2" xfId="8456"/>
    <cellStyle name="SAPBEXaggData 2 3 2 3" xfId="8457"/>
    <cellStyle name="SAPBEXaggData 2 3 2 4" xfId="8458"/>
    <cellStyle name="SAPBEXaggData 2 3 2 5" xfId="8459"/>
    <cellStyle name="SAPBEXaggData 2 3 3" xfId="8460"/>
    <cellStyle name="SAPBEXaggData 2 3 4" xfId="8461"/>
    <cellStyle name="SAPBEXaggData 2 3 5" xfId="8462"/>
    <cellStyle name="SAPBEXaggData 2 3 6" xfId="8463"/>
    <cellStyle name="SAPBEXaggData 2 4" xfId="8464"/>
    <cellStyle name="SAPBEXaggData 2 4 2" xfId="8465"/>
    <cellStyle name="SAPBEXaggData 2 4 3" xfId="8466"/>
    <cellStyle name="SAPBEXaggData 2 4 4" xfId="8467"/>
    <cellStyle name="SAPBEXaggData 2 4 5" xfId="8468"/>
    <cellStyle name="SAPBEXaggData 2 5" xfId="8469"/>
    <cellStyle name="SAPBEXaggData 2 6" xfId="8470"/>
    <cellStyle name="SAPBEXaggData 2 7" xfId="8471"/>
    <cellStyle name="SAPBEXaggData 2 8" xfId="8472"/>
    <cellStyle name="SAPBEXaggData 2 9" xfId="8473"/>
    <cellStyle name="SAPBEXaggData 3" xfId="8474"/>
    <cellStyle name="SAPBEXaggData 3 2" xfId="8475"/>
    <cellStyle name="SAPBEXaggData 3 2 2" xfId="8476"/>
    <cellStyle name="SAPBEXaggData 3 2 2 2" xfId="8477"/>
    <cellStyle name="SAPBEXaggData 3 2 2 3" xfId="8478"/>
    <cellStyle name="SAPBEXaggData 3 2 2 4" xfId="8479"/>
    <cellStyle name="SAPBEXaggData 3 2 2 5" xfId="8480"/>
    <cellStyle name="SAPBEXaggData 3 2 3" xfId="8481"/>
    <cellStyle name="SAPBEXaggData 3 2 4" xfId="8482"/>
    <cellStyle name="SAPBEXaggData 3 2 5" xfId="8483"/>
    <cellStyle name="SAPBEXaggData 3 2 6" xfId="8484"/>
    <cellStyle name="SAPBEXaggData 3 3" xfId="8485"/>
    <cellStyle name="SAPBEXaggData 3 3 2" xfId="8486"/>
    <cellStyle name="SAPBEXaggData 3 3 3" xfId="8487"/>
    <cellStyle name="SAPBEXaggData 3 3 4" xfId="8488"/>
    <cellStyle name="SAPBEXaggData 3 3 5" xfId="8489"/>
    <cellStyle name="SAPBEXaggData 3 4" xfId="8490"/>
    <cellStyle name="SAPBEXaggData 3 5" xfId="8491"/>
    <cellStyle name="SAPBEXaggData 3 6" xfId="8492"/>
    <cellStyle name="SAPBEXaggData 3 7" xfId="8493"/>
    <cellStyle name="SAPBEXaggDataEmph" xfId="8494"/>
    <cellStyle name="SAPBEXaggDataEmph 2" xfId="8495"/>
    <cellStyle name="SAPBEXaggDataEmph 2 10" xfId="8496"/>
    <cellStyle name="SAPBEXaggDataEmph 2 2" xfId="8497"/>
    <cellStyle name="SAPBEXaggDataEmph 2 2 2" xfId="8498"/>
    <cellStyle name="SAPBEXaggDataEmph 2 2 2 2" xfId="8499"/>
    <cellStyle name="SAPBEXaggDataEmph 2 2 2 2 2" xfId="8500"/>
    <cellStyle name="SAPBEXaggDataEmph 2 2 2 2 3" xfId="8501"/>
    <cellStyle name="SAPBEXaggDataEmph 2 2 2 2 4" xfId="8502"/>
    <cellStyle name="SAPBEXaggDataEmph 2 2 2 2 5" xfId="8503"/>
    <cellStyle name="SAPBEXaggDataEmph 2 2 2 3" xfId="8504"/>
    <cellStyle name="SAPBEXaggDataEmph 2 2 2 4" xfId="8505"/>
    <cellStyle name="SAPBEXaggDataEmph 2 2 2 5" xfId="8506"/>
    <cellStyle name="SAPBEXaggDataEmph 2 2 2 6" xfId="8507"/>
    <cellStyle name="SAPBEXaggDataEmph 2 2 3" xfId="8508"/>
    <cellStyle name="SAPBEXaggDataEmph 2 2 3 2" xfId="8509"/>
    <cellStyle name="SAPBEXaggDataEmph 2 2 3 3" xfId="8510"/>
    <cellStyle name="SAPBEXaggDataEmph 2 2 3 4" xfId="8511"/>
    <cellStyle name="SAPBEXaggDataEmph 2 2 3 5" xfId="8512"/>
    <cellStyle name="SAPBEXaggDataEmph 2 2 4" xfId="8513"/>
    <cellStyle name="SAPBEXaggDataEmph 2 2 5" xfId="8514"/>
    <cellStyle name="SAPBEXaggDataEmph 2 2 6" xfId="8515"/>
    <cellStyle name="SAPBEXaggDataEmph 2 2 7" xfId="8516"/>
    <cellStyle name="SAPBEXaggDataEmph 2 3" xfId="8517"/>
    <cellStyle name="SAPBEXaggDataEmph 2 3 2" xfId="8518"/>
    <cellStyle name="SAPBEXaggDataEmph 2 3 2 2" xfId="8519"/>
    <cellStyle name="SAPBEXaggDataEmph 2 3 2 3" xfId="8520"/>
    <cellStyle name="SAPBEXaggDataEmph 2 3 2 4" xfId="8521"/>
    <cellStyle name="SAPBEXaggDataEmph 2 3 2 5" xfId="8522"/>
    <cellStyle name="SAPBEXaggDataEmph 2 3 3" xfId="8523"/>
    <cellStyle name="SAPBEXaggDataEmph 2 3 4" xfId="8524"/>
    <cellStyle name="SAPBEXaggDataEmph 2 3 5" xfId="8525"/>
    <cellStyle name="SAPBEXaggDataEmph 2 3 6" xfId="8526"/>
    <cellStyle name="SAPBEXaggDataEmph 2 4" xfId="8527"/>
    <cellStyle name="SAPBEXaggDataEmph 2 4 2" xfId="8528"/>
    <cellStyle name="SAPBEXaggDataEmph 2 4 3" xfId="8529"/>
    <cellStyle name="SAPBEXaggDataEmph 2 4 4" xfId="8530"/>
    <cellStyle name="SAPBEXaggDataEmph 2 4 5" xfId="8531"/>
    <cellStyle name="SAPBEXaggDataEmph 2 5" xfId="8532"/>
    <cellStyle name="SAPBEXaggDataEmph 2 6" xfId="8533"/>
    <cellStyle name="SAPBEXaggDataEmph 2 7" xfId="8534"/>
    <cellStyle name="SAPBEXaggDataEmph 2 8" xfId="8535"/>
    <cellStyle name="SAPBEXaggDataEmph 2 9" xfId="8536"/>
    <cellStyle name="SAPBEXaggDataEmph 3" xfId="8537"/>
    <cellStyle name="SAPBEXaggDataEmph 3 2" xfId="8538"/>
    <cellStyle name="SAPBEXaggDataEmph 3 2 2" xfId="8539"/>
    <cellStyle name="SAPBEXaggDataEmph 3 2 2 2" xfId="8540"/>
    <cellStyle name="SAPBEXaggDataEmph 3 2 2 3" xfId="8541"/>
    <cellStyle name="SAPBEXaggDataEmph 3 2 2 4" xfId="8542"/>
    <cellStyle name="SAPBEXaggDataEmph 3 2 2 5" xfId="8543"/>
    <cellStyle name="SAPBEXaggDataEmph 3 2 3" xfId="8544"/>
    <cellStyle name="SAPBEXaggDataEmph 3 2 4" xfId="8545"/>
    <cellStyle name="SAPBEXaggDataEmph 3 2 5" xfId="8546"/>
    <cellStyle name="SAPBEXaggDataEmph 3 2 6" xfId="8547"/>
    <cellStyle name="SAPBEXaggDataEmph 3 3" xfId="8548"/>
    <cellStyle name="SAPBEXaggDataEmph 3 3 2" xfId="8549"/>
    <cellStyle name="SAPBEXaggDataEmph 3 3 3" xfId="8550"/>
    <cellStyle name="SAPBEXaggDataEmph 3 3 4" xfId="8551"/>
    <cellStyle name="SAPBEXaggDataEmph 3 3 5" xfId="8552"/>
    <cellStyle name="SAPBEXaggDataEmph 3 4" xfId="8553"/>
    <cellStyle name="SAPBEXaggDataEmph 3 5" xfId="8554"/>
    <cellStyle name="SAPBEXaggDataEmph 3 6" xfId="8555"/>
    <cellStyle name="SAPBEXaggDataEmph 3 7" xfId="8556"/>
    <cellStyle name="SAPBEXaggItem" xfId="8557"/>
    <cellStyle name="SAPBEXaggItem 2" xfId="8558"/>
    <cellStyle name="SAPBEXaggItem 2 10" xfId="8559"/>
    <cellStyle name="SAPBEXaggItem 2 2" xfId="8560"/>
    <cellStyle name="SAPBEXaggItem 2 2 2" xfId="8561"/>
    <cellStyle name="SAPBEXaggItem 2 2 2 2" xfId="8562"/>
    <cellStyle name="SAPBEXaggItem 2 2 2 2 2" xfId="8563"/>
    <cellStyle name="SAPBEXaggItem 2 2 2 2 3" xfId="8564"/>
    <cellStyle name="SAPBEXaggItem 2 2 2 2 4" xfId="8565"/>
    <cellStyle name="SAPBEXaggItem 2 2 2 2 5" xfId="8566"/>
    <cellStyle name="SAPBEXaggItem 2 2 2 3" xfId="8567"/>
    <cellStyle name="SAPBEXaggItem 2 2 2 4" xfId="8568"/>
    <cellStyle name="SAPBEXaggItem 2 2 2 5" xfId="8569"/>
    <cellStyle name="SAPBEXaggItem 2 2 2 6" xfId="8570"/>
    <cellStyle name="SAPBEXaggItem 2 2 3" xfId="8571"/>
    <cellStyle name="SAPBEXaggItem 2 2 3 2" xfId="8572"/>
    <cellStyle name="SAPBEXaggItem 2 2 3 3" xfId="8573"/>
    <cellStyle name="SAPBEXaggItem 2 2 3 4" xfId="8574"/>
    <cellStyle name="SAPBEXaggItem 2 2 3 5" xfId="8575"/>
    <cellStyle name="SAPBEXaggItem 2 2 4" xfId="8576"/>
    <cellStyle name="SAPBEXaggItem 2 2 5" xfId="8577"/>
    <cellStyle name="SAPBEXaggItem 2 2 6" xfId="8578"/>
    <cellStyle name="SAPBEXaggItem 2 2 7" xfId="8579"/>
    <cellStyle name="SAPBEXaggItem 2 3" xfId="8580"/>
    <cellStyle name="SAPBEXaggItem 2 3 2" xfId="8581"/>
    <cellStyle name="SAPBEXaggItem 2 3 2 2" xfId="8582"/>
    <cellStyle name="SAPBEXaggItem 2 3 2 3" xfId="8583"/>
    <cellStyle name="SAPBEXaggItem 2 3 2 4" xfId="8584"/>
    <cellStyle name="SAPBEXaggItem 2 3 2 5" xfId="8585"/>
    <cellStyle name="SAPBEXaggItem 2 3 3" xfId="8586"/>
    <cellStyle name="SAPBEXaggItem 2 3 4" xfId="8587"/>
    <cellStyle name="SAPBEXaggItem 2 3 5" xfId="8588"/>
    <cellStyle name="SAPBEXaggItem 2 3 6" xfId="8589"/>
    <cellStyle name="SAPBEXaggItem 2 4" xfId="8590"/>
    <cellStyle name="SAPBEXaggItem 2 4 2" xfId="8591"/>
    <cellStyle name="SAPBEXaggItem 2 4 3" xfId="8592"/>
    <cellStyle name="SAPBEXaggItem 2 4 4" xfId="8593"/>
    <cellStyle name="SAPBEXaggItem 2 4 5" xfId="8594"/>
    <cellStyle name="SAPBEXaggItem 2 5" xfId="8595"/>
    <cellStyle name="SAPBEXaggItem 2 6" xfId="8596"/>
    <cellStyle name="SAPBEXaggItem 2 7" xfId="8597"/>
    <cellStyle name="SAPBEXaggItem 2 8" xfId="8598"/>
    <cellStyle name="SAPBEXaggItem 2 9" xfId="8599"/>
    <cellStyle name="SAPBEXaggItem 3" xfId="8600"/>
    <cellStyle name="SAPBEXaggItem 3 2" xfId="8601"/>
    <cellStyle name="SAPBEXaggItem 3 2 2" xfId="8602"/>
    <cellStyle name="SAPBEXaggItem 3 2 2 2" xfId="8603"/>
    <cellStyle name="SAPBEXaggItem 3 2 2 3" xfId="8604"/>
    <cellStyle name="SAPBEXaggItem 3 2 2 4" xfId="8605"/>
    <cellStyle name="SAPBEXaggItem 3 2 2 5" xfId="8606"/>
    <cellStyle name="SAPBEXaggItem 3 2 3" xfId="8607"/>
    <cellStyle name="SAPBEXaggItem 3 2 4" xfId="8608"/>
    <cellStyle name="SAPBEXaggItem 3 2 5" xfId="8609"/>
    <cellStyle name="SAPBEXaggItem 3 2 6" xfId="8610"/>
    <cellStyle name="SAPBEXaggItem 3 3" xfId="8611"/>
    <cellStyle name="SAPBEXaggItem 3 3 2" xfId="8612"/>
    <cellStyle name="SAPBEXaggItem 3 3 3" xfId="8613"/>
    <cellStyle name="SAPBEXaggItem 3 3 4" xfId="8614"/>
    <cellStyle name="SAPBEXaggItem 3 3 5" xfId="8615"/>
    <cellStyle name="SAPBEXaggItem 3 4" xfId="8616"/>
    <cellStyle name="SAPBEXaggItem 3 5" xfId="8617"/>
    <cellStyle name="SAPBEXaggItem 3 6" xfId="8618"/>
    <cellStyle name="SAPBEXaggItem 3 7" xfId="8619"/>
    <cellStyle name="SAPBEXaggItemX" xfId="8620"/>
    <cellStyle name="SAPBEXaggItemX 2" xfId="8621"/>
    <cellStyle name="SAPBEXaggItemX 2 10" xfId="8622"/>
    <cellStyle name="SAPBEXaggItemX 2 2" xfId="8623"/>
    <cellStyle name="SAPBEXaggItemX 2 2 2" xfId="8624"/>
    <cellStyle name="SAPBEXaggItemX 2 2 2 2" xfId="8625"/>
    <cellStyle name="SAPBEXaggItemX 2 2 2 2 2" xfId="8626"/>
    <cellStyle name="SAPBEXaggItemX 2 2 2 2 3" xfId="8627"/>
    <cellStyle name="SAPBEXaggItemX 2 2 2 2 4" xfId="8628"/>
    <cellStyle name="SAPBEXaggItemX 2 2 2 2 5" xfId="8629"/>
    <cellStyle name="SAPBEXaggItemX 2 2 2 3" xfId="8630"/>
    <cellStyle name="SAPBEXaggItemX 2 2 2 4" xfId="8631"/>
    <cellStyle name="SAPBEXaggItemX 2 2 2 5" xfId="8632"/>
    <cellStyle name="SAPBEXaggItemX 2 2 2 6" xfId="8633"/>
    <cellStyle name="SAPBEXaggItemX 2 2 3" xfId="8634"/>
    <cellStyle name="SAPBEXaggItemX 2 2 3 2" xfId="8635"/>
    <cellStyle name="SAPBEXaggItemX 2 2 3 3" xfId="8636"/>
    <cellStyle name="SAPBEXaggItemX 2 2 3 4" xfId="8637"/>
    <cellStyle name="SAPBEXaggItemX 2 2 3 5" xfId="8638"/>
    <cellStyle name="SAPBEXaggItemX 2 2 4" xfId="8639"/>
    <cellStyle name="SAPBEXaggItemX 2 2 5" xfId="8640"/>
    <cellStyle name="SAPBEXaggItemX 2 2 6" xfId="8641"/>
    <cellStyle name="SAPBEXaggItemX 2 2 7" xfId="8642"/>
    <cellStyle name="SAPBEXaggItemX 2 3" xfId="8643"/>
    <cellStyle name="SAPBEXaggItemX 2 3 2" xfId="8644"/>
    <cellStyle name="SAPBEXaggItemX 2 3 2 2" xfId="8645"/>
    <cellStyle name="SAPBEXaggItemX 2 3 2 3" xfId="8646"/>
    <cellStyle name="SAPBEXaggItemX 2 3 2 4" xfId="8647"/>
    <cellStyle name="SAPBEXaggItemX 2 3 2 5" xfId="8648"/>
    <cellStyle name="SAPBEXaggItemX 2 3 3" xfId="8649"/>
    <cellStyle name="SAPBEXaggItemX 2 3 4" xfId="8650"/>
    <cellStyle name="SAPBEXaggItemX 2 3 5" xfId="8651"/>
    <cellStyle name="SAPBEXaggItemX 2 3 6" xfId="8652"/>
    <cellStyle name="SAPBEXaggItemX 2 4" xfId="8653"/>
    <cellStyle name="SAPBEXaggItemX 2 4 2" xfId="8654"/>
    <cellStyle name="SAPBEXaggItemX 2 4 3" xfId="8655"/>
    <cellStyle name="SAPBEXaggItemX 2 4 4" xfId="8656"/>
    <cellStyle name="SAPBEXaggItemX 2 4 5" xfId="8657"/>
    <cellStyle name="SAPBEXaggItemX 2 5" xfId="8658"/>
    <cellStyle name="SAPBEXaggItemX 2 6" xfId="8659"/>
    <cellStyle name="SAPBEXaggItemX 2 7" xfId="8660"/>
    <cellStyle name="SAPBEXaggItemX 2 8" xfId="8661"/>
    <cellStyle name="SAPBEXaggItemX 2 9" xfId="8662"/>
    <cellStyle name="SAPBEXaggItemX 3" xfId="8663"/>
    <cellStyle name="SAPBEXaggItemX 3 2" xfId="8664"/>
    <cellStyle name="SAPBEXaggItemX 3 2 2" xfId="8665"/>
    <cellStyle name="SAPBEXaggItemX 3 2 2 2" xfId="8666"/>
    <cellStyle name="SAPBEXaggItemX 3 2 2 3" xfId="8667"/>
    <cellStyle name="SAPBEXaggItemX 3 2 2 4" xfId="8668"/>
    <cellStyle name="SAPBEXaggItemX 3 2 2 5" xfId="8669"/>
    <cellStyle name="SAPBEXaggItemX 3 2 3" xfId="8670"/>
    <cellStyle name="SAPBEXaggItemX 3 2 4" xfId="8671"/>
    <cellStyle name="SAPBEXaggItemX 3 2 5" xfId="8672"/>
    <cellStyle name="SAPBEXaggItemX 3 2 6" xfId="8673"/>
    <cellStyle name="SAPBEXaggItemX 3 3" xfId="8674"/>
    <cellStyle name="SAPBEXaggItemX 3 3 2" xfId="8675"/>
    <cellStyle name="SAPBEXaggItemX 3 3 3" xfId="8676"/>
    <cellStyle name="SAPBEXaggItemX 3 3 4" xfId="8677"/>
    <cellStyle name="SAPBEXaggItemX 3 3 5" xfId="8678"/>
    <cellStyle name="SAPBEXaggItemX 3 4" xfId="8679"/>
    <cellStyle name="SAPBEXaggItemX 3 5" xfId="8680"/>
    <cellStyle name="SAPBEXaggItemX 3 6" xfId="8681"/>
    <cellStyle name="SAPBEXaggItemX 3 7" xfId="8682"/>
    <cellStyle name="SAPBEXchaText" xfId="8683"/>
    <cellStyle name="SAPBEXexcBad7" xfId="8684"/>
    <cellStyle name="SAPBEXexcBad7 2" xfId="8685"/>
    <cellStyle name="SAPBEXexcBad7 2 10" xfId="8686"/>
    <cellStyle name="SAPBEXexcBad7 2 2" xfId="8687"/>
    <cellStyle name="SAPBEXexcBad7 2 2 2" xfId="8688"/>
    <cellStyle name="SAPBEXexcBad7 2 2 2 2" xfId="8689"/>
    <cellStyle name="SAPBEXexcBad7 2 2 2 2 2" xfId="8690"/>
    <cellStyle name="SAPBEXexcBad7 2 2 2 2 3" xfId="8691"/>
    <cellStyle name="SAPBEXexcBad7 2 2 2 2 4" xfId="8692"/>
    <cellStyle name="SAPBEXexcBad7 2 2 2 2 5" xfId="8693"/>
    <cellStyle name="SAPBEXexcBad7 2 2 2 3" xfId="8694"/>
    <cellStyle name="SAPBEXexcBad7 2 2 2 4" xfId="8695"/>
    <cellStyle name="SAPBEXexcBad7 2 2 2 5" xfId="8696"/>
    <cellStyle name="SAPBEXexcBad7 2 2 2 6" xfId="8697"/>
    <cellStyle name="SAPBEXexcBad7 2 2 3" xfId="8698"/>
    <cellStyle name="SAPBEXexcBad7 2 2 3 2" xfId="8699"/>
    <cellStyle name="SAPBEXexcBad7 2 2 3 3" xfId="8700"/>
    <cellStyle name="SAPBEXexcBad7 2 2 3 4" xfId="8701"/>
    <cellStyle name="SAPBEXexcBad7 2 2 3 5" xfId="8702"/>
    <cellStyle name="SAPBEXexcBad7 2 2 4" xfId="8703"/>
    <cellStyle name="SAPBEXexcBad7 2 2 5" xfId="8704"/>
    <cellStyle name="SAPBEXexcBad7 2 2 6" xfId="8705"/>
    <cellStyle name="SAPBEXexcBad7 2 2 7" xfId="8706"/>
    <cellStyle name="SAPBEXexcBad7 2 3" xfId="8707"/>
    <cellStyle name="SAPBEXexcBad7 2 3 2" xfId="8708"/>
    <cellStyle name="SAPBEXexcBad7 2 3 2 2" xfId="8709"/>
    <cellStyle name="SAPBEXexcBad7 2 3 2 3" xfId="8710"/>
    <cellStyle name="SAPBEXexcBad7 2 3 2 4" xfId="8711"/>
    <cellStyle name="SAPBEXexcBad7 2 3 2 5" xfId="8712"/>
    <cellStyle name="SAPBEXexcBad7 2 3 3" xfId="8713"/>
    <cellStyle name="SAPBEXexcBad7 2 3 4" xfId="8714"/>
    <cellStyle name="SAPBEXexcBad7 2 3 5" xfId="8715"/>
    <cellStyle name="SAPBEXexcBad7 2 3 6" xfId="8716"/>
    <cellStyle name="SAPBEXexcBad7 2 4" xfId="8717"/>
    <cellStyle name="SAPBEXexcBad7 2 4 2" xfId="8718"/>
    <cellStyle name="SAPBEXexcBad7 2 4 3" xfId="8719"/>
    <cellStyle name="SAPBEXexcBad7 2 4 4" xfId="8720"/>
    <cellStyle name="SAPBEXexcBad7 2 4 5" xfId="8721"/>
    <cellStyle name="SAPBEXexcBad7 2 5" xfId="8722"/>
    <cellStyle name="SAPBEXexcBad7 2 6" xfId="8723"/>
    <cellStyle name="SAPBEXexcBad7 2 7" xfId="8724"/>
    <cellStyle name="SAPBEXexcBad7 2 8" xfId="8725"/>
    <cellStyle name="SAPBEXexcBad7 2 9" xfId="8726"/>
    <cellStyle name="SAPBEXexcBad7 3" xfId="8727"/>
    <cellStyle name="SAPBEXexcBad7 3 2" xfId="8728"/>
    <cellStyle name="SAPBEXexcBad7 3 2 2" xfId="8729"/>
    <cellStyle name="SAPBEXexcBad7 3 2 2 2" xfId="8730"/>
    <cellStyle name="SAPBEXexcBad7 3 2 2 3" xfId="8731"/>
    <cellStyle name="SAPBEXexcBad7 3 2 2 4" xfId="8732"/>
    <cellStyle name="SAPBEXexcBad7 3 2 2 5" xfId="8733"/>
    <cellStyle name="SAPBEXexcBad7 3 2 3" xfId="8734"/>
    <cellStyle name="SAPBEXexcBad7 3 2 4" xfId="8735"/>
    <cellStyle name="SAPBEXexcBad7 3 2 5" xfId="8736"/>
    <cellStyle name="SAPBEXexcBad7 3 2 6" xfId="8737"/>
    <cellStyle name="SAPBEXexcBad7 3 3" xfId="8738"/>
    <cellStyle name="SAPBEXexcBad7 3 3 2" xfId="8739"/>
    <cellStyle name="SAPBEXexcBad7 3 3 3" xfId="8740"/>
    <cellStyle name="SAPBEXexcBad7 3 3 4" xfId="8741"/>
    <cellStyle name="SAPBEXexcBad7 3 3 5" xfId="8742"/>
    <cellStyle name="SAPBEXexcBad7 3 4" xfId="8743"/>
    <cellStyle name="SAPBEXexcBad7 3 5" xfId="8744"/>
    <cellStyle name="SAPBEXexcBad7 3 6" xfId="8745"/>
    <cellStyle name="SAPBEXexcBad7 3 7" xfId="8746"/>
    <cellStyle name="SAPBEXexcBad8" xfId="8747"/>
    <cellStyle name="SAPBEXexcBad8 2" xfId="8748"/>
    <cellStyle name="SAPBEXexcBad8 2 10" xfId="8749"/>
    <cellStyle name="SAPBEXexcBad8 2 2" xfId="8750"/>
    <cellStyle name="SAPBEXexcBad8 2 2 2" xfId="8751"/>
    <cellStyle name="SAPBEXexcBad8 2 2 2 2" xfId="8752"/>
    <cellStyle name="SAPBEXexcBad8 2 2 2 2 2" xfId="8753"/>
    <cellStyle name="SAPBEXexcBad8 2 2 2 2 3" xfId="8754"/>
    <cellStyle name="SAPBEXexcBad8 2 2 2 2 4" xfId="8755"/>
    <cellStyle name="SAPBEXexcBad8 2 2 2 2 5" xfId="8756"/>
    <cellStyle name="SAPBEXexcBad8 2 2 2 3" xfId="8757"/>
    <cellStyle name="SAPBEXexcBad8 2 2 2 4" xfId="8758"/>
    <cellStyle name="SAPBEXexcBad8 2 2 2 5" xfId="8759"/>
    <cellStyle name="SAPBEXexcBad8 2 2 2 6" xfId="8760"/>
    <cellStyle name="SAPBEXexcBad8 2 2 3" xfId="8761"/>
    <cellStyle name="SAPBEXexcBad8 2 2 3 2" xfId="8762"/>
    <cellStyle name="SAPBEXexcBad8 2 2 3 3" xfId="8763"/>
    <cellStyle name="SAPBEXexcBad8 2 2 3 4" xfId="8764"/>
    <cellStyle name="SAPBEXexcBad8 2 2 3 5" xfId="8765"/>
    <cellStyle name="SAPBEXexcBad8 2 2 4" xfId="8766"/>
    <cellStyle name="SAPBEXexcBad8 2 2 5" xfId="8767"/>
    <cellStyle name="SAPBEXexcBad8 2 2 6" xfId="8768"/>
    <cellStyle name="SAPBEXexcBad8 2 2 7" xfId="8769"/>
    <cellStyle name="SAPBEXexcBad8 2 3" xfId="8770"/>
    <cellStyle name="SAPBEXexcBad8 2 3 2" xfId="8771"/>
    <cellStyle name="SAPBEXexcBad8 2 3 2 2" xfId="8772"/>
    <cellStyle name="SAPBEXexcBad8 2 3 2 3" xfId="8773"/>
    <cellStyle name="SAPBEXexcBad8 2 3 2 4" xfId="8774"/>
    <cellStyle name="SAPBEXexcBad8 2 3 2 5" xfId="8775"/>
    <cellStyle name="SAPBEXexcBad8 2 3 3" xfId="8776"/>
    <cellStyle name="SAPBEXexcBad8 2 3 4" xfId="8777"/>
    <cellStyle name="SAPBEXexcBad8 2 3 5" xfId="8778"/>
    <cellStyle name="SAPBEXexcBad8 2 3 6" xfId="8779"/>
    <cellStyle name="SAPBEXexcBad8 2 4" xfId="8780"/>
    <cellStyle name="SAPBEXexcBad8 2 4 2" xfId="8781"/>
    <cellStyle name="SAPBEXexcBad8 2 4 3" xfId="8782"/>
    <cellStyle name="SAPBEXexcBad8 2 4 4" xfId="8783"/>
    <cellStyle name="SAPBEXexcBad8 2 4 5" xfId="8784"/>
    <cellStyle name="SAPBEXexcBad8 2 5" xfId="8785"/>
    <cellStyle name="SAPBEXexcBad8 2 6" xfId="8786"/>
    <cellStyle name="SAPBEXexcBad8 2 7" xfId="8787"/>
    <cellStyle name="SAPBEXexcBad8 2 8" xfId="8788"/>
    <cellStyle name="SAPBEXexcBad8 2 9" xfId="8789"/>
    <cellStyle name="SAPBEXexcBad8 3" xfId="8790"/>
    <cellStyle name="SAPBEXexcBad8 3 2" xfId="8791"/>
    <cellStyle name="SAPBEXexcBad8 3 2 2" xfId="8792"/>
    <cellStyle name="SAPBEXexcBad8 3 2 2 2" xfId="8793"/>
    <cellStyle name="SAPBEXexcBad8 3 2 2 3" xfId="8794"/>
    <cellStyle name="SAPBEXexcBad8 3 2 2 4" xfId="8795"/>
    <cellStyle name="SAPBEXexcBad8 3 2 2 5" xfId="8796"/>
    <cellStyle name="SAPBEXexcBad8 3 2 3" xfId="8797"/>
    <cellStyle name="SAPBEXexcBad8 3 2 4" xfId="8798"/>
    <cellStyle name="SAPBEXexcBad8 3 2 5" xfId="8799"/>
    <cellStyle name="SAPBEXexcBad8 3 2 6" xfId="8800"/>
    <cellStyle name="SAPBEXexcBad8 3 3" xfId="8801"/>
    <cellStyle name="SAPBEXexcBad8 3 3 2" xfId="8802"/>
    <cellStyle name="SAPBEXexcBad8 3 3 3" xfId="8803"/>
    <cellStyle name="SAPBEXexcBad8 3 3 4" xfId="8804"/>
    <cellStyle name="SAPBEXexcBad8 3 3 5" xfId="8805"/>
    <cellStyle name="SAPBEXexcBad8 3 4" xfId="8806"/>
    <cellStyle name="SAPBEXexcBad8 3 5" xfId="8807"/>
    <cellStyle name="SAPBEXexcBad8 3 6" xfId="8808"/>
    <cellStyle name="SAPBEXexcBad8 3 7" xfId="8809"/>
    <cellStyle name="SAPBEXexcBad9" xfId="8810"/>
    <cellStyle name="SAPBEXexcBad9 2" xfId="8811"/>
    <cellStyle name="SAPBEXexcBad9 2 10" xfId="8812"/>
    <cellStyle name="SAPBEXexcBad9 2 2" xfId="8813"/>
    <cellStyle name="SAPBEXexcBad9 2 2 2" xfId="8814"/>
    <cellStyle name="SAPBEXexcBad9 2 2 2 2" xfId="8815"/>
    <cellStyle name="SAPBEXexcBad9 2 2 2 2 2" xfId="8816"/>
    <cellStyle name="SAPBEXexcBad9 2 2 2 2 3" xfId="8817"/>
    <cellStyle name="SAPBEXexcBad9 2 2 2 2 4" xfId="8818"/>
    <cellStyle name="SAPBEXexcBad9 2 2 2 2 5" xfId="8819"/>
    <cellStyle name="SAPBEXexcBad9 2 2 2 3" xfId="8820"/>
    <cellStyle name="SAPBEXexcBad9 2 2 2 4" xfId="8821"/>
    <cellStyle name="SAPBEXexcBad9 2 2 2 5" xfId="8822"/>
    <cellStyle name="SAPBEXexcBad9 2 2 2 6" xfId="8823"/>
    <cellStyle name="SAPBEXexcBad9 2 2 3" xfId="8824"/>
    <cellStyle name="SAPBEXexcBad9 2 2 3 2" xfId="8825"/>
    <cellStyle name="SAPBEXexcBad9 2 2 3 3" xfId="8826"/>
    <cellStyle name="SAPBEXexcBad9 2 2 3 4" xfId="8827"/>
    <cellStyle name="SAPBEXexcBad9 2 2 3 5" xfId="8828"/>
    <cellStyle name="SAPBEXexcBad9 2 2 4" xfId="8829"/>
    <cellStyle name="SAPBEXexcBad9 2 2 5" xfId="8830"/>
    <cellStyle name="SAPBEXexcBad9 2 2 6" xfId="8831"/>
    <cellStyle name="SAPBEXexcBad9 2 2 7" xfId="8832"/>
    <cellStyle name="SAPBEXexcBad9 2 3" xfId="8833"/>
    <cellStyle name="SAPBEXexcBad9 2 3 2" xfId="8834"/>
    <cellStyle name="SAPBEXexcBad9 2 3 2 2" xfId="8835"/>
    <cellStyle name="SAPBEXexcBad9 2 3 2 3" xfId="8836"/>
    <cellStyle name="SAPBEXexcBad9 2 3 2 4" xfId="8837"/>
    <cellStyle name="SAPBEXexcBad9 2 3 2 5" xfId="8838"/>
    <cellStyle name="SAPBEXexcBad9 2 3 3" xfId="8839"/>
    <cellStyle name="SAPBEXexcBad9 2 3 4" xfId="8840"/>
    <cellStyle name="SAPBEXexcBad9 2 3 5" xfId="8841"/>
    <cellStyle name="SAPBEXexcBad9 2 3 6" xfId="8842"/>
    <cellStyle name="SAPBEXexcBad9 2 4" xfId="8843"/>
    <cellStyle name="SAPBEXexcBad9 2 4 2" xfId="8844"/>
    <cellStyle name="SAPBEXexcBad9 2 4 3" xfId="8845"/>
    <cellStyle name="SAPBEXexcBad9 2 4 4" xfId="8846"/>
    <cellStyle name="SAPBEXexcBad9 2 4 5" xfId="8847"/>
    <cellStyle name="SAPBEXexcBad9 2 5" xfId="8848"/>
    <cellStyle name="SAPBEXexcBad9 2 6" xfId="8849"/>
    <cellStyle name="SAPBEXexcBad9 2 7" xfId="8850"/>
    <cellStyle name="SAPBEXexcBad9 2 8" xfId="8851"/>
    <cellStyle name="SAPBEXexcBad9 2 9" xfId="8852"/>
    <cellStyle name="SAPBEXexcBad9 3" xfId="8853"/>
    <cellStyle name="SAPBEXexcBad9 3 2" xfId="8854"/>
    <cellStyle name="SAPBEXexcBad9 3 2 2" xfId="8855"/>
    <cellStyle name="SAPBEXexcBad9 3 2 2 2" xfId="8856"/>
    <cellStyle name="SAPBEXexcBad9 3 2 2 3" xfId="8857"/>
    <cellStyle name="SAPBEXexcBad9 3 2 2 4" xfId="8858"/>
    <cellStyle name="SAPBEXexcBad9 3 2 2 5" xfId="8859"/>
    <cellStyle name="SAPBEXexcBad9 3 2 3" xfId="8860"/>
    <cellStyle name="SAPBEXexcBad9 3 2 4" xfId="8861"/>
    <cellStyle name="SAPBEXexcBad9 3 2 5" xfId="8862"/>
    <cellStyle name="SAPBEXexcBad9 3 2 6" xfId="8863"/>
    <cellStyle name="SAPBEXexcBad9 3 3" xfId="8864"/>
    <cellStyle name="SAPBEXexcBad9 3 3 2" xfId="8865"/>
    <cellStyle name="SAPBEXexcBad9 3 3 3" xfId="8866"/>
    <cellStyle name="SAPBEXexcBad9 3 3 4" xfId="8867"/>
    <cellStyle name="SAPBEXexcBad9 3 3 5" xfId="8868"/>
    <cellStyle name="SAPBEXexcBad9 3 4" xfId="8869"/>
    <cellStyle name="SAPBEXexcBad9 3 5" xfId="8870"/>
    <cellStyle name="SAPBEXexcBad9 3 6" xfId="8871"/>
    <cellStyle name="SAPBEXexcBad9 3 7" xfId="8872"/>
    <cellStyle name="SAPBEXexcCritical4" xfId="8873"/>
    <cellStyle name="SAPBEXexcCritical4 2" xfId="8874"/>
    <cellStyle name="SAPBEXexcCritical4 2 10" xfId="8875"/>
    <cellStyle name="SAPBEXexcCritical4 2 2" xfId="8876"/>
    <cellStyle name="SAPBEXexcCritical4 2 2 2" xfId="8877"/>
    <cellStyle name="SAPBEXexcCritical4 2 2 2 2" xfId="8878"/>
    <cellStyle name="SAPBEXexcCritical4 2 2 2 2 2" xfId="8879"/>
    <cellStyle name="SAPBEXexcCritical4 2 2 2 2 3" xfId="8880"/>
    <cellStyle name="SAPBEXexcCritical4 2 2 2 2 4" xfId="8881"/>
    <cellStyle name="SAPBEXexcCritical4 2 2 2 2 5" xfId="8882"/>
    <cellStyle name="SAPBEXexcCritical4 2 2 2 3" xfId="8883"/>
    <cellStyle name="SAPBEXexcCritical4 2 2 2 4" xfId="8884"/>
    <cellStyle name="SAPBEXexcCritical4 2 2 2 5" xfId="8885"/>
    <cellStyle name="SAPBEXexcCritical4 2 2 2 6" xfId="8886"/>
    <cellStyle name="SAPBEXexcCritical4 2 2 3" xfId="8887"/>
    <cellStyle name="SAPBEXexcCritical4 2 2 3 2" xfId="8888"/>
    <cellStyle name="SAPBEXexcCritical4 2 2 3 3" xfId="8889"/>
    <cellStyle name="SAPBEXexcCritical4 2 2 3 4" xfId="8890"/>
    <cellStyle name="SAPBEXexcCritical4 2 2 3 5" xfId="8891"/>
    <cellStyle name="SAPBEXexcCritical4 2 2 4" xfId="8892"/>
    <cellStyle name="SAPBEXexcCritical4 2 2 5" xfId="8893"/>
    <cellStyle name="SAPBEXexcCritical4 2 2 6" xfId="8894"/>
    <cellStyle name="SAPBEXexcCritical4 2 2 7" xfId="8895"/>
    <cellStyle name="SAPBEXexcCritical4 2 3" xfId="8896"/>
    <cellStyle name="SAPBEXexcCritical4 2 3 2" xfId="8897"/>
    <cellStyle name="SAPBEXexcCritical4 2 3 2 2" xfId="8898"/>
    <cellStyle name="SAPBEXexcCritical4 2 3 2 3" xfId="8899"/>
    <cellStyle name="SAPBEXexcCritical4 2 3 2 4" xfId="8900"/>
    <cellStyle name="SAPBEXexcCritical4 2 3 2 5" xfId="8901"/>
    <cellStyle name="SAPBEXexcCritical4 2 3 3" xfId="8902"/>
    <cellStyle name="SAPBEXexcCritical4 2 3 4" xfId="8903"/>
    <cellStyle name="SAPBEXexcCritical4 2 3 5" xfId="8904"/>
    <cellStyle name="SAPBEXexcCritical4 2 3 6" xfId="8905"/>
    <cellStyle name="SAPBEXexcCritical4 2 4" xfId="8906"/>
    <cellStyle name="SAPBEXexcCritical4 2 4 2" xfId="8907"/>
    <cellStyle name="SAPBEXexcCritical4 2 4 3" xfId="8908"/>
    <cellStyle name="SAPBEXexcCritical4 2 4 4" xfId="8909"/>
    <cellStyle name="SAPBEXexcCritical4 2 4 5" xfId="8910"/>
    <cellStyle name="SAPBEXexcCritical4 2 5" xfId="8911"/>
    <cellStyle name="SAPBEXexcCritical4 2 6" xfId="8912"/>
    <cellStyle name="SAPBEXexcCritical4 2 7" xfId="8913"/>
    <cellStyle name="SAPBEXexcCritical4 2 8" xfId="8914"/>
    <cellStyle name="SAPBEXexcCritical4 2 9" xfId="8915"/>
    <cellStyle name="SAPBEXexcCritical4 3" xfId="8916"/>
    <cellStyle name="SAPBEXexcCritical4 3 2" xfId="8917"/>
    <cellStyle name="SAPBEXexcCritical4 3 2 2" xfId="8918"/>
    <cellStyle name="SAPBEXexcCritical4 3 2 2 2" xfId="8919"/>
    <cellStyle name="SAPBEXexcCritical4 3 2 2 3" xfId="8920"/>
    <cellStyle name="SAPBEXexcCritical4 3 2 2 4" xfId="8921"/>
    <cellStyle name="SAPBEXexcCritical4 3 2 2 5" xfId="8922"/>
    <cellStyle name="SAPBEXexcCritical4 3 2 3" xfId="8923"/>
    <cellStyle name="SAPBEXexcCritical4 3 2 4" xfId="8924"/>
    <cellStyle name="SAPBEXexcCritical4 3 2 5" xfId="8925"/>
    <cellStyle name="SAPBEXexcCritical4 3 2 6" xfId="8926"/>
    <cellStyle name="SAPBEXexcCritical4 3 3" xfId="8927"/>
    <cellStyle name="SAPBEXexcCritical4 3 3 2" xfId="8928"/>
    <cellStyle name="SAPBEXexcCritical4 3 3 3" xfId="8929"/>
    <cellStyle name="SAPBEXexcCritical4 3 3 4" xfId="8930"/>
    <cellStyle name="SAPBEXexcCritical4 3 3 5" xfId="8931"/>
    <cellStyle name="SAPBEXexcCritical4 3 4" xfId="8932"/>
    <cellStyle name="SAPBEXexcCritical4 3 5" xfId="8933"/>
    <cellStyle name="SAPBEXexcCritical4 3 6" xfId="8934"/>
    <cellStyle name="SAPBEXexcCritical4 3 7" xfId="8935"/>
    <cellStyle name="SAPBEXexcCritical5" xfId="8936"/>
    <cellStyle name="SAPBEXexcCritical5 2" xfId="8937"/>
    <cellStyle name="SAPBEXexcCritical5 2 10" xfId="8938"/>
    <cellStyle name="SAPBEXexcCritical5 2 2" xfId="8939"/>
    <cellStyle name="SAPBEXexcCritical5 2 2 2" xfId="8940"/>
    <cellStyle name="SAPBEXexcCritical5 2 2 2 2" xfId="8941"/>
    <cellStyle name="SAPBEXexcCritical5 2 2 2 2 2" xfId="8942"/>
    <cellStyle name="SAPBEXexcCritical5 2 2 2 2 3" xfId="8943"/>
    <cellStyle name="SAPBEXexcCritical5 2 2 2 2 4" xfId="8944"/>
    <cellStyle name="SAPBEXexcCritical5 2 2 2 2 5" xfId="8945"/>
    <cellStyle name="SAPBEXexcCritical5 2 2 2 3" xfId="8946"/>
    <cellStyle name="SAPBEXexcCritical5 2 2 2 4" xfId="8947"/>
    <cellStyle name="SAPBEXexcCritical5 2 2 2 5" xfId="8948"/>
    <cellStyle name="SAPBEXexcCritical5 2 2 2 6" xfId="8949"/>
    <cellStyle name="SAPBEXexcCritical5 2 2 3" xfId="8950"/>
    <cellStyle name="SAPBEXexcCritical5 2 2 3 2" xfId="8951"/>
    <cellStyle name="SAPBEXexcCritical5 2 2 3 3" xfId="8952"/>
    <cellStyle name="SAPBEXexcCritical5 2 2 3 4" xfId="8953"/>
    <cellStyle name="SAPBEXexcCritical5 2 2 3 5" xfId="8954"/>
    <cellStyle name="SAPBEXexcCritical5 2 2 4" xfId="8955"/>
    <cellStyle name="SAPBEXexcCritical5 2 2 5" xfId="8956"/>
    <cellStyle name="SAPBEXexcCritical5 2 2 6" xfId="8957"/>
    <cellStyle name="SAPBEXexcCritical5 2 2 7" xfId="8958"/>
    <cellStyle name="SAPBEXexcCritical5 2 3" xfId="8959"/>
    <cellStyle name="SAPBEXexcCritical5 2 3 2" xfId="8960"/>
    <cellStyle name="SAPBEXexcCritical5 2 3 2 2" xfId="8961"/>
    <cellStyle name="SAPBEXexcCritical5 2 3 2 3" xfId="8962"/>
    <cellStyle name="SAPBEXexcCritical5 2 3 2 4" xfId="8963"/>
    <cellStyle name="SAPBEXexcCritical5 2 3 2 5" xfId="8964"/>
    <cellStyle name="SAPBEXexcCritical5 2 3 3" xfId="8965"/>
    <cellStyle name="SAPBEXexcCritical5 2 3 4" xfId="8966"/>
    <cellStyle name="SAPBEXexcCritical5 2 3 5" xfId="8967"/>
    <cellStyle name="SAPBEXexcCritical5 2 3 6" xfId="8968"/>
    <cellStyle name="SAPBEXexcCritical5 2 4" xfId="8969"/>
    <cellStyle name="SAPBEXexcCritical5 2 4 2" xfId="8970"/>
    <cellStyle name="SAPBEXexcCritical5 2 4 3" xfId="8971"/>
    <cellStyle name="SAPBEXexcCritical5 2 4 4" xfId="8972"/>
    <cellStyle name="SAPBEXexcCritical5 2 4 5" xfId="8973"/>
    <cellStyle name="SAPBEXexcCritical5 2 5" xfId="8974"/>
    <cellStyle name="SAPBEXexcCritical5 2 6" xfId="8975"/>
    <cellStyle name="SAPBEXexcCritical5 2 7" xfId="8976"/>
    <cellStyle name="SAPBEXexcCritical5 2 8" xfId="8977"/>
    <cellStyle name="SAPBEXexcCritical5 2 9" xfId="8978"/>
    <cellStyle name="SAPBEXexcCritical5 3" xfId="8979"/>
    <cellStyle name="SAPBEXexcCritical5 3 2" xfId="8980"/>
    <cellStyle name="SAPBEXexcCritical5 3 2 2" xfId="8981"/>
    <cellStyle name="SAPBEXexcCritical5 3 2 2 2" xfId="8982"/>
    <cellStyle name="SAPBEXexcCritical5 3 2 2 3" xfId="8983"/>
    <cellStyle name="SAPBEXexcCritical5 3 2 2 4" xfId="8984"/>
    <cellStyle name="SAPBEXexcCritical5 3 2 2 5" xfId="8985"/>
    <cellStyle name="SAPBEXexcCritical5 3 2 3" xfId="8986"/>
    <cellStyle name="SAPBEXexcCritical5 3 2 4" xfId="8987"/>
    <cellStyle name="SAPBEXexcCritical5 3 2 5" xfId="8988"/>
    <cellStyle name="SAPBEXexcCritical5 3 2 6" xfId="8989"/>
    <cellStyle name="SAPBEXexcCritical5 3 3" xfId="8990"/>
    <cellStyle name="SAPBEXexcCritical5 3 3 2" xfId="8991"/>
    <cellStyle name="SAPBEXexcCritical5 3 3 3" xfId="8992"/>
    <cellStyle name="SAPBEXexcCritical5 3 3 4" xfId="8993"/>
    <cellStyle name="SAPBEXexcCritical5 3 3 5" xfId="8994"/>
    <cellStyle name="SAPBEXexcCritical5 3 4" xfId="8995"/>
    <cellStyle name="SAPBEXexcCritical5 3 5" xfId="8996"/>
    <cellStyle name="SAPBEXexcCritical5 3 6" xfId="8997"/>
    <cellStyle name="SAPBEXexcCritical5 3 7" xfId="8998"/>
    <cellStyle name="SAPBEXexcCritical6" xfId="8999"/>
    <cellStyle name="SAPBEXexcCritical6 2" xfId="9000"/>
    <cellStyle name="SAPBEXexcCritical6 2 10" xfId="9001"/>
    <cellStyle name="SAPBEXexcCritical6 2 2" xfId="9002"/>
    <cellStyle name="SAPBEXexcCritical6 2 2 2" xfId="9003"/>
    <cellStyle name="SAPBEXexcCritical6 2 2 2 2" xfId="9004"/>
    <cellStyle name="SAPBEXexcCritical6 2 2 2 2 2" xfId="9005"/>
    <cellStyle name="SAPBEXexcCritical6 2 2 2 2 3" xfId="9006"/>
    <cellStyle name="SAPBEXexcCritical6 2 2 2 2 4" xfId="9007"/>
    <cellStyle name="SAPBEXexcCritical6 2 2 2 2 5" xfId="9008"/>
    <cellStyle name="SAPBEXexcCritical6 2 2 2 3" xfId="9009"/>
    <cellStyle name="SAPBEXexcCritical6 2 2 2 4" xfId="9010"/>
    <cellStyle name="SAPBEXexcCritical6 2 2 2 5" xfId="9011"/>
    <cellStyle name="SAPBEXexcCritical6 2 2 2 6" xfId="9012"/>
    <cellStyle name="SAPBEXexcCritical6 2 2 3" xfId="9013"/>
    <cellStyle name="SAPBEXexcCritical6 2 2 3 2" xfId="9014"/>
    <cellStyle name="SAPBEXexcCritical6 2 2 3 3" xfId="9015"/>
    <cellStyle name="SAPBEXexcCritical6 2 2 3 4" xfId="9016"/>
    <cellStyle name="SAPBEXexcCritical6 2 2 3 5" xfId="9017"/>
    <cellStyle name="SAPBEXexcCritical6 2 2 4" xfId="9018"/>
    <cellStyle name="SAPBEXexcCritical6 2 2 5" xfId="9019"/>
    <cellStyle name="SAPBEXexcCritical6 2 2 6" xfId="9020"/>
    <cellStyle name="SAPBEXexcCritical6 2 2 7" xfId="9021"/>
    <cellStyle name="SAPBEXexcCritical6 2 3" xfId="9022"/>
    <cellStyle name="SAPBEXexcCritical6 2 3 2" xfId="9023"/>
    <cellStyle name="SAPBEXexcCritical6 2 3 2 2" xfId="9024"/>
    <cellStyle name="SAPBEXexcCritical6 2 3 2 3" xfId="9025"/>
    <cellStyle name="SAPBEXexcCritical6 2 3 2 4" xfId="9026"/>
    <cellStyle name="SAPBEXexcCritical6 2 3 2 5" xfId="9027"/>
    <cellStyle name="SAPBEXexcCritical6 2 3 3" xfId="9028"/>
    <cellStyle name="SAPBEXexcCritical6 2 3 4" xfId="9029"/>
    <cellStyle name="SAPBEXexcCritical6 2 3 5" xfId="9030"/>
    <cellStyle name="SAPBEXexcCritical6 2 3 6" xfId="9031"/>
    <cellStyle name="SAPBEXexcCritical6 2 4" xfId="9032"/>
    <cellStyle name="SAPBEXexcCritical6 2 4 2" xfId="9033"/>
    <cellStyle name="SAPBEXexcCritical6 2 4 3" xfId="9034"/>
    <cellStyle name="SAPBEXexcCritical6 2 4 4" xfId="9035"/>
    <cellStyle name="SAPBEXexcCritical6 2 4 5" xfId="9036"/>
    <cellStyle name="SAPBEXexcCritical6 2 5" xfId="9037"/>
    <cellStyle name="SAPBEXexcCritical6 2 6" xfId="9038"/>
    <cellStyle name="SAPBEXexcCritical6 2 7" xfId="9039"/>
    <cellStyle name="SAPBEXexcCritical6 2 8" xfId="9040"/>
    <cellStyle name="SAPBEXexcCritical6 2 9" xfId="9041"/>
    <cellStyle name="SAPBEXexcCritical6 3" xfId="9042"/>
    <cellStyle name="SAPBEXexcCritical6 3 2" xfId="9043"/>
    <cellStyle name="SAPBEXexcCritical6 3 2 2" xfId="9044"/>
    <cellStyle name="SAPBEXexcCritical6 3 2 2 2" xfId="9045"/>
    <cellStyle name="SAPBEXexcCritical6 3 2 2 3" xfId="9046"/>
    <cellStyle name="SAPBEXexcCritical6 3 2 2 4" xfId="9047"/>
    <cellStyle name="SAPBEXexcCritical6 3 2 2 5" xfId="9048"/>
    <cellStyle name="SAPBEXexcCritical6 3 2 3" xfId="9049"/>
    <cellStyle name="SAPBEXexcCritical6 3 2 4" xfId="9050"/>
    <cellStyle name="SAPBEXexcCritical6 3 2 5" xfId="9051"/>
    <cellStyle name="SAPBEXexcCritical6 3 2 6" xfId="9052"/>
    <cellStyle name="SAPBEXexcCritical6 3 3" xfId="9053"/>
    <cellStyle name="SAPBEXexcCritical6 3 3 2" xfId="9054"/>
    <cellStyle name="SAPBEXexcCritical6 3 3 3" xfId="9055"/>
    <cellStyle name="SAPBEXexcCritical6 3 3 4" xfId="9056"/>
    <cellStyle name="SAPBEXexcCritical6 3 3 5" xfId="9057"/>
    <cellStyle name="SAPBEXexcCritical6 3 4" xfId="9058"/>
    <cellStyle name="SAPBEXexcCritical6 3 5" xfId="9059"/>
    <cellStyle name="SAPBEXexcCritical6 3 6" xfId="9060"/>
    <cellStyle name="SAPBEXexcCritical6 3 7" xfId="9061"/>
    <cellStyle name="SAPBEXexcGood1" xfId="9062"/>
    <cellStyle name="SAPBEXexcGood1 2" xfId="9063"/>
    <cellStyle name="SAPBEXexcGood1 2 10" xfId="9064"/>
    <cellStyle name="SAPBEXexcGood1 2 2" xfId="9065"/>
    <cellStyle name="SAPBEXexcGood1 2 2 2" xfId="9066"/>
    <cellStyle name="SAPBEXexcGood1 2 2 2 2" xfId="9067"/>
    <cellStyle name="SAPBEXexcGood1 2 2 2 2 2" xfId="9068"/>
    <cellStyle name="SAPBEXexcGood1 2 2 2 2 3" xfId="9069"/>
    <cellStyle name="SAPBEXexcGood1 2 2 2 2 4" xfId="9070"/>
    <cellStyle name="SAPBEXexcGood1 2 2 2 2 5" xfId="9071"/>
    <cellStyle name="SAPBEXexcGood1 2 2 2 3" xfId="9072"/>
    <cellStyle name="SAPBEXexcGood1 2 2 2 4" xfId="9073"/>
    <cellStyle name="SAPBEXexcGood1 2 2 2 5" xfId="9074"/>
    <cellStyle name="SAPBEXexcGood1 2 2 2 6" xfId="9075"/>
    <cellStyle name="SAPBEXexcGood1 2 2 3" xfId="9076"/>
    <cellStyle name="SAPBEXexcGood1 2 2 3 2" xfId="9077"/>
    <cellStyle name="SAPBEXexcGood1 2 2 3 3" xfId="9078"/>
    <cellStyle name="SAPBEXexcGood1 2 2 3 4" xfId="9079"/>
    <cellStyle name="SAPBEXexcGood1 2 2 3 5" xfId="9080"/>
    <cellStyle name="SAPBEXexcGood1 2 2 4" xfId="9081"/>
    <cellStyle name="SAPBEXexcGood1 2 2 5" xfId="9082"/>
    <cellStyle name="SAPBEXexcGood1 2 2 6" xfId="9083"/>
    <cellStyle name="SAPBEXexcGood1 2 2 7" xfId="9084"/>
    <cellStyle name="SAPBEXexcGood1 2 3" xfId="9085"/>
    <cellStyle name="SAPBEXexcGood1 2 3 2" xfId="9086"/>
    <cellStyle name="SAPBEXexcGood1 2 3 2 2" xfId="9087"/>
    <cellStyle name="SAPBEXexcGood1 2 3 2 3" xfId="9088"/>
    <cellStyle name="SAPBEXexcGood1 2 3 2 4" xfId="9089"/>
    <cellStyle name="SAPBEXexcGood1 2 3 2 5" xfId="9090"/>
    <cellStyle name="SAPBEXexcGood1 2 3 3" xfId="9091"/>
    <cellStyle name="SAPBEXexcGood1 2 3 4" xfId="9092"/>
    <cellStyle name="SAPBEXexcGood1 2 3 5" xfId="9093"/>
    <cellStyle name="SAPBEXexcGood1 2 3 6" xfId="9094"/>
    <cellStyle name="SAPBEXexcGood1 2 4" xfId="9095"/>
    <cellStyle name="SAPBEXexcGood1 2 4 2" xfId="9096"/>
    <cellStyle name="SAPBEXexcGood1 2 4 3" xfId="9097"/>
    <cellStyle name="SAPBEXexcGood1 2 4 4" xfId="9098"/>
    <cellStyle name="SAPBEXexcGood1 2 4 5" xfId="9099"/>
    <cellStyle name="SAPBEXexcGood1 2 5" xfId="9100"/>
    <cellStyle name="SAPBEXexcGood1 2 6" xfId="9101"/>
    <cellStyle name="SAPBEXexcGood1 2 7" xfId="9102"/>
    <cellStyle name="SAPBEXexcGood1 2 8" xfId="9103"/>
    <cellStyle name="SAPBEXexcGood1 2 9" xfId="9104"/>
    <cellStyle name="SAPBEXexcGood1 3" xfId="9105"/>
    <cellStyle name="SAPBEXexcGood1 3 2" xfId="9106"/>
    <cellStyle name="SAPBEXexcGood1 3 2 2" xfId="9107"/>
    <cellStyle name="SAPBEXexcGood1 3 2 2 2" xfId="9108"/>
    <cellStyle name="SAPBEXexcGood1 3 2 2 3" xfId="9109"/>
    <cellStyle name="SAPBEXexcGood1 3 2 2 4" xfId="9110"/>
    <cellStyle name="SAPBEXexcGood1 3 2 2 5" xfId="9111"/>
    <cellStyle name="SAPBEXexcGood1 3 2 3" xfId="9112"/>
    <cellStyle name="SAPBEXexcGood1 3 2 4" xfId="9113"/>
    <cellStyle name="SAPBEXexcGood1 3 2 5" xfId="9114"/>
    <cellStyle name="SAPBEXexcGood1 3 2 6" xfId="9115"/>
    <cellStyle name="SAPBEXexcGood1 3 3" xfId="9116"/>
    <cellStyle name="SAPBEXexcGood1 3 3 2" xfId="9117"/>
    <cellStyle name="SAPBEXexcGood1 3 3 3" xfId="9118"/>
    <cellStyle name="SAPBEXexcGood1 3 3 4" xfId="9119"/>
    <cellStyle name="SAPBEXexcGood1 3 3 5" xfId="9120"/>
    <cellStyle name="SAPBEXexcGood1 3 4" xfId="9121"/>
    <cellStyle name="SAPBEXexcGood1 3 5" xfId="9122"/>
    <cellStyle name="SAPBEXexcGood1 3 6" xfId="9123"/>
    <cellStyle name="SAPBEXexcGood1 3 7" xfId="9124"/>
    <cellStyle name="SAPBEXexcGood2" xfId="9125"/>
    <cellStyle name="SAPBEXexcGood2 2" xfId="9126"/>
    <cellStyle name="SAPBEXexcGood2 2 10" xfId="9127"/>
    <cellStyle name="SAPBEXexcGood2 2 2" xfId="9128"/>
    <cellStyle name="SAPBEXexcGood2 2 2 2" xfId="9129"/>
    <cellStyle name="SAPBEXexcGood2 2 2 2 2" xfId="9130"/>
    <cellStyle name="SAPBEXexcGood2 2 2 2 2 2" xfId="9131"/>
    <cellStyle name="SAPBEXexcGood2 2 2 2 2 3" xfId="9132"/>
    <cellStyle name="SAPBEXexcGood2 2 2 2 2 4" xfId="9133"/>
    <cellStyle name="SAPBEXexcGood2 2 2 2 2 5" xfId="9134"/>
    <cellStyle name="SAPBEXexcGood2 2 2 2 3" xfId="9135"/>
    <cellStyle name="SAPBEXexcGood2 2 2 2 4" xfId="9136"/>
    <cellStyle name="SAPBEXexcGood2 2 2 2 5" xfId="9137"/>
    <cellStyle name="SAPBEXexcGood2 2 2 2 6" xfId="9138"/>
    <cellStyle name="SAPBEXexcGood2 2 2 3" xfId="9139"/>
    <cellStyle name="SAPBEXexcGood2 2 2 3 2" xfId="9140"/>
    <cellStyle name="SAPBEXexcGood2 2 2 3 3" xfId="9141"/>
    <cellStyle name="SAPBEXexcGood2 2 2 3 4" xfId="9142"/>
    <cellStyle name="SAPBEXexcGood2 2 2 3 5" xfId="9143"/>
    <cellStyle name="SAPBEXexcGood2 2 2 4" xfId="9144"/>
    <cellStyle name="SAPBEXexcGood2 2 2 5" xfId="9145"/>
    <cellStyle name="SAPBEXexcGood2 2 2 6" xfId="9146"/>
    <cellStyle name="SAPBEXexcGood2 2 2 7" xfId="9147"/>
    <cellStyle name="SAPBEXexcGood2 2 3" xfId="9148"/>
    <cellStyle name="SAPBEXexcGood2 2 3 2" xfId="9149"/>
    <cellStyle name="SAPBEXexcGood2 2 3 2 2" xfId="9150"/>
    <cellStyle name="SAPBEXexcGood2 2 3 2 3" xfId="9151"/>
    <cellStyle name="SAPBEXexcGood2 2 3 2 4" xfId="9152"/>
    <cellStyle name="SAPBEXexcGood2 2 3 2 5" xfId="9153"/>
    <cellStyle name="SAPBEXexcGood2 2 3 3" xfId="9154"/>
    <cellStyle name="SAPBEXexcGood2 2 3 4" xfId="9155"/>
    <cellStyle name="SAPBEXexcGood2 2 3 5" xfId="9156"/>
    <cellStyle name="SAPBEXexcGood2 2 3 6" xfId="9157"/>
    <cellStyle name="SAPBEXexcGood2 2 4" xfId="9158"/>
    <cellStyle name="SAPBEXexcGood2 2 4 2" xfId="9159"/>
    <cellStyle name="SAPBEXexcGood2 2 4 3" xfId="9160"/>
    <cellStyle name="SAPBEXexcGood2 2 4 4" xfId="9161"/>
    <cellStyle name="SAPBEXexcGood2 2 4 5" xfId="9162"/>
    <cellStyle name="SAPBEXexcGood2 2 5" xfId="9163"/>
    <cellStyle name="SAPBEXexcGood2 2 6" xfId="9164"/>
    <cellStyle name="SAPBEXexcGood2 2 7" xfId="9165"/>
    <cellStyle name="SAPBEXexcGood2 2 8" xfId="9166"/>
    <cellStyle name="SAPBEXexcGood2 2 9" xfId="9167"/>
    <cellStyle name="SAPBEXexcGood2 3" xfId="9168"/>
    <cellStyle name="SAPBEXexcGood2 3 2" xfId="9169"/>
    <cellStyle name="SAPBEXexcGood2 3 2 2" xfId="9170"/>
    <cellStyle name="SAPBEXexcGood2 3 2 2 2" xfId="9171"/>
    <cellStyle name="SAPBEXexcGood2 3 2 2 3" xfId="9172"/>
    <cellStyle name="SAPBEXexcGood2 3 2 2 4" xfId="9173"/>
    <cellStyle name="SAPBEXexcGood2 3 2 2 5" xfId="9174"/>
    <cellStyle name="SAPBEXexcGood2 3 2 3" xfId="9175"/>
    <cellStyle name="SAPBEXexcGood2 3 2 4" xfId="9176"/>
    <cellStyle name="SAPBEXexcGood2 3 2 5" xfId="9177"/>
    <cellStyle name="SAPBEXexcGood2 3 2 6" xfId="9178"/>
    <cellStyle name="SAPBEXexcGood2 3 3" xfId="9179"/>
    <cellStyle name="SAPBEXexcGood2 3 3 2" xfId="9180"/>
    <cellStyle name="SAPBEXexcGood2 3 3 3" xfId="9181"/>
    <cellStyle name="SAPBEXexcGood2 3 3 4" xfId="9182"/>
    <cellStyle name="SAPBEXexcGood2 3 3 5" xfId="9183"/>
    <cellStyle name="SAPBEXexcGood2 3 4" xfId="9184"/>
    <cellStyle name="SAPBEXexcGood2 3 5" xfId="9185"/>
    <cellStyle name="SAPBEXexcGood2 3 6" xfId="9186"/>
    <cellStyle name="SAPBEXexcGood2 3 7" xfId="9187"/>
    <cellStyle name="SAPBEXexcGood3" xfId="9188"/>
    <cellStyle name="SAPBEXexcGood3 2" xfId="9189"/>
    <cellStyle name="SAPBEXexcGood3 2 10" xfId="9190"/>
    <cellStyle name="SAPBEXexcGood3 2 2" xfId="9191"/>
    <cellStyle name="SAPBEXexcGood3 2 2 2" xfId="9192"/>
    <cellStyle name="SAPBEXexcGood3 2 2 2 2" xfId="9193"/>
    <cellStyle name="SAPBEXexcGood3 2 2 2 2 2" xfId="9194"/>
    <cellStyle name="SAPBEXexcGood3 2 2 2 2 3" xfId="9195"/>
    <cellStyle name="SAPBEXexcGood3 2 2 2 2 4" xfId="9196"/>
    <cellStyle name="SAPBEXexcGood3 2 2 2 2 5" xfId="9197"/>
    <cellStyle name="SAPBEXexcGood3 2 2 2 3" xfId="9198"/>
    <cellStyle name="SAPBEXexcGood3 2 2 2 4" xfId="9199"/>
    <cellStyle name="SAPBEXexcGood3 2 2 2 5" xfId="9200"/>
    <cellStyle name="SAPBEXexcGood3 2 2 2 6" xfId="9201"/>
    <cellStyle name="SAPBEXexcGood3 2 2 3" xfId="9202"/>
    <cellStyle name="SAPBEXexcGood3 2 2 3 2" xfId="9203"/>
    <cellStyle name="SAPBEXexcGood3 2 2 3 3" xfId="9204"/>
    <cellStyle name="SAPBEXexcGood3 2 2 3 4" xfId="9205"/>
    <cellStyle name="SAPBEXexcGood3 2 2 3 5" xfId="9206"/>
    <cellStyle name="SAPBEXexcGood3 2 2 4" xfId="9207"/>
    <cellStyle name="SAPBEXexcGood3 2 2 5" xfId="9208"/>
    <cellStyle name="SAPBEXexcGood3 2 2 6" xfId="9209"/>
    <cellStyle name="SAPBEXexcGood3 2 2 7" xfId="9210"/>
    <cellStyle name="SAPBEXexcGood3 2 3" xfId="9211"/>
    <cellStyle name="SAPBEXexcGood3 2 3 2" xfId="9212"/>
    <cellStyle name="SAPBEXexcGood3 2 3 2 2" xfId="9213"/>
    <cellStyle name="SAPBEXexcGood3 2 3 2 3" xfId="9214"/>
    <cellStyle name="SAPBEXexcGood3 2 3 2 4" xfId="9215"/>
    <cellStyle name="SAPBEXexcGood3 2 3 2 5" xfId="9216"/>
    <cellStyle name="SAPBEXexcGood3 2 3 3" xfId="9217"/>
    <cellStyle name="SAPBEXexcGood3 2 3 4" xfId="9218"/>
    <cellStyle name="SAPBEXexcGood3 2 3 5" xfId="9219"/>
    <cellStyle name="SAPBEXexcGood3 2 3 6" xfId="9220"/>
    <cellStyle name="SAPBEXexcGood3 2 4" xfId="9221"/>
    <cellStyle name="SAPBEXexcGood3 2 4 2" xfId="9222"/>
    <cellStyle name="SAPBEXexcGood3 2 4 3" xfId="9223"/>
    <cellStyle name="SAPBEXexcGood3 2 4 4" xfId="9224"/>
    <cellStyle name="SAPBEXexcGood3 2 4 5" xfId="9225"/>
    <cellStyle name="SAPBEXexcGood3 2 5" xfId="9226"/>
    <cellStyle name="SAPBEXexcGood3 2 6" xfId="9227"/>
    <cellStyle name="SAPBEXexcGood3 2 7" xfId="9228"/>
    <cellStyle name="SAPBEXexcGood3 2 8" xfId="9229"/>
    <cellStyle name="SAPBEXexcGood3 2 9" xfId="9230"/>
    <cellStyle name="SAPBEXexcGood3 3" xfId="9231"/>
    <cellStyle name="SAPBEXexcGood3 3 2" xfId="9232"/>
    <cellStyle name="SAPBEXexcGood3 3 2 2" xfId="9233"/>
    <cellStyle name="SAPBEXexcGood3 3 2 2 2" xfId="9234"/>
    <cellStyle name="SAPBEXexcGood3 3 2 2 3" xfId="9235"/>
    <cellStyle name="SAPBEXexcGood3 3 2 2 4" xfId="9236"/>
    <cellStyle name="SAPBEXexcGood3 3 2 2 5" xfId="9237"/>
    <cellStyle name="SAPBEXexcGood3 3 2 3" xfId="9238"/>
    <cellStyle name="SAPBEXexcGood3 3 2 4" xfId="9239"/>
    <cellStyle name="SAPBEXexcGood3 3 2 5" xfId="9240"/>
    <cellStyle name="SAPBEXexcGood3 3 2 6" xfId="9241"/>
    <cellStyle name="SAPBEXexcGood3 3 3" xfId="9242"/>
    <cellStyle name="SAPBEXexcGood3 3 3 2" xfId="9243"/>
    <cellStyle name="SAPBEXexcGood3 3 3 3" xfId="9244"/>
    <cellStyle name="SAPBEXexcGood3 3 3 4" xfId="9245"/>
    <cellStyle name="SAPBEXexcGood3 3 3 5" xfId="9246"/>
    <cellStyle name="SAPBEXexcGood3 3 4" xfId="9247"/>
    <cellStyle name="SAPBEXexcGood3 3 5" xfId="9248"/>
    <cellStyle name="SAPBEXexcGood3 3 6" xfId="9249"/>
    <cellStyle name="SAPBEXexcGood3 3 7" xfId="9250"/>
    <cellStyle name="SAPBEXfilterDrill" xfId="9251"/>
    <cellStyle name="SAPBEXfilterItem" xfId="9252"/>
    <cellStyle name="SAPBEXfilterText" xfId="9253"/>
    <cellStyle name="SAPBEXformats" xfId="9254"/>
    <cellStyle name="SAPBEXformats 2" xfId="9255"/>
    <cellStyle name="SAPBEXformats 2 10" xfId="9256"/>
    <cellStyle name="SAPBEXformats 2 2" xfId="9257"/>
    <cellStyle name="SAPBEXformats 2 2 2" xfId="9258"/>
    <cellStyle name="SAPBEXformats 2 2 2 2" xfId="9259"/>
    <cellStyle name="SAPBEXformats 2 2 2 2 2" xfId="9260"/>
    <cellStyle name="SAPBEXformats 2 2 2 2 3" xfId="9261"/>
    <cellStyle name="SAPBEXformats 2 2 2 2 4" xfId="9262"/>
    <cellStyle name="SAPBEXformats 2 2 2 2 5" xfId="9263"/>
    <cellStyle name="SAPBEXformats 2 2 2 3" xfId="9264"/>
    <cellStyle name="SAPBEXformats 2 2 2 4" xfId="9265"/>
    <cellStyle name="SAPBEXformats 2 2 2 5" xfId="9266"/>
    <cellStyle name="SAPBEXformats 2 2 2 6" xfId="9267"/>
    <cellStyle name="SAPBEXformats 2 2 3" xfId="9268"/>
    <cellStyle name="SAPBEXformats 2 2 3 2" xfId="9269"/>
    <cellStyle name="SAPBEXformats 2 2 3 3" xfId="9270"/>
    <cellStyle name="SAPBEXformats 2 2 3 4" xfId="9271"/>
    <cellStyle name="SAPBEXformats 2 2 3 5" xfId="9272"/>
    <cellStyle name="SAPBEXformats 2 2 4" xfId="9273"/>
    <cellStyle name="SAPBEXformats 2 2 5" xfId="9274"/>
    <cellStyle name="SAPBEXformats 2 2 6" xfId="9275"/>
    <cellStyle name="SAPBEXformats 2 2 7" xfId="9276"/>
    <cellStyle name="SAPBEXformats 2 3" xfId="9277"/>
    <cellStyle name="SAPBEXformats 2 3 2" xfId="9278"/>
    <cellStyle name="SAPBEXformats 2 3 2 2" xfId="9279"/>
    <cellStyle name="SAPBEXformats 2 3 2 3" xfId="9280"/>
    <cellStyle name="SAPBEXformats 2 3 2 4" xfId="9281"/>
    <cellStyle name="SAPBEXformats 2 3 2 5" xfId="9282"/>
    <cellStyle name="SAPBEXformats 2 3 3" xfId="9283"/>
    <cellStyle name="SAPBEXformats 2 3 4" xfId="9284"/>
    <cellStyle name="SAPBEXformats 2 3 5" xfId="9285"/>
    <cellStyle name="SAPBEXformats 2 3 6" xfId="9286"/>
    <cellStyle name="SAPBEXformats 2 4" xfId="9287"/>
    <cellStyle name="SAPBEXformats 2 4 2" xfId="9288"/>
    <cellStyle name="SAPBEXformats 2 4 3" xfId="9289"/>
    <cellStyle name="SAPBEXformats 2 4 4" xfId="9290"/>
    <cellStyle name="SAPBEXformats 2 4 5" xfId="9291"/>
    <cellStyle name="SAPBEXformats 2 5" xfId="9292"/>
    <cellStyle name="SAPBEXformats 2 6" xfId="9293"/>
    <cellStyle name="SAPBEXformats 2 7" xfId="9294"/>
    <cellStyle name="SAPBEXformats 2 8" xfId="9295"/>
    <cellStyle name="SAPBEXformats 2 9" xfId="9296"/>
    <cellStyle name="SAPBEXformats 3" xfId="9297"/>
    <cellStyle name="SAPBEXformats 3 2" xfId="9298"/>
    <cellStyle name="SAPBEXformats 3 2 2" xfId="9299"/>
    <cellStyle name="SAPBEXformats 3 2 2 2" xfId="9300"/>
    <cellStyle name="SAPBEXformats 3 2 2 3" xfId="9301"/>
    <cellStyle name="SAPBEXformats 3 2 2 4" xfId="9302"/>
    <cellStyle name="SAPBEXformats 3 2 2 5" xfId="9303"/>
    <cellStyle name="SAPBEXformats 3 2 3" xfId="9304"/>
    <cellStyle name="SAPBEXformats 3 2 4" xfId="9305"/>
    <cellStyle name="SAPBEXformats 3 2 5" xfId="9306"/>
    <cellStyle name="SAPBEXformats 3 2 6" xfId="9307"/>
    <cellStyle name="SAPBEXformats 3 3" xfId="9308"/>
    <cellStyle name="SAPBEXformats 3 3 2" xfId="9309"/>
    <cellStyle name="SAPBEXformats 3 3 3" xfId="9310"/>
    <cellStyle name="SAPBEXformats 3 3 4" xfId="9311"/>
    <cellStyle name="SAPBEXformats 3 3 5" xfId="9312"/>
    <cellStyle name="SAPBEXformats 3 4" xfId="9313"/>
    <cellStyle name="SAPBEXformats 3 5" xfId="9314"/>
    <cellStyle name="SAPBEXformats 3 6" xfId="9315"/>
    <cellStyle name="SAPBEXformats 3 7" xfId="9316"/>
    <cellStyle name="SAPBEXheaderItem" xfId="9317"/>
    <cellStyle name="SAPBEXheaderText" xfId="9318"/>
    <cellStyle name="SAPBEXHLevel0" xfId="9319"/>
    <cellStyle name="SAPBEXHLevel0 2" xfId="9320"/>
    <cellStyle name="SAPBEXHLevel0 2 10" xfId="9321"/>
    <cellStyle name="SAPBEXHLevel0 2 2" xfId="9322"/>
    <cellStyle name="SAPBEXHLevel0 2 2 2" xfId="9323"/>
    <cellStyle name="SAPBEXHLevel0 2 2 2 2" xfId="9324"/>
    <cellStyle name="SAPBEXHLevel0 2 2 2 2 2" xfId="9325"/>
    <cellStyle name="SAPBEXHLevel0 2 2 2 2 3" xfId="9326"/>
    <cellStyle name="SAPBEXHLevel0 2 2 2 2 4" xfId="9327"/>
    <cellStyle name="SAPBEXHLevel0 2 2 2 2 5" xfId="9328"/>
    <cellStyle name="SAPBEXHLevel0 2 2 2 3" xfId="9329"/>
    <cellStyle name="SAPBEXHLevel0 2 2 2 4" xfId="9330"/>
    <cellStyle name="SAPBEXHLevel0 2 2 2 5" xfId="9331"/>
    <cellStyle name="SAPBEXHLevel0 2 2 2 6" xfId="9332"/>
    <cellStyle name="SAPBEXHLevel0 2 2 3" xfId="9333"/>
    <cellStyle name="SAPBEXHLevel0 2 2 3 2" xfId="9334"/>
    <cellStyle name="SAPBEXHLevel0 2 2 3 3" xfId="9335"/>
    <cellStyle name="SAPBEXHLevel0 2 2 3 4" xfId="9336"/>
    <cellStyle name="SAPBEXHLevel0 2 2 3 5" xfId="9337"/>
    <cellStyle name="SAPBEXHLevel0 2 2 4" xfId="9338"/>
    <cellStyle name="SAPBEXHLevel0 2 2 5" xfId="9339"/>
    <cellStyle name="SAPBEXHLevel0 2 2 6" xfId="9340"/>
    <cellStyle name="SAPBEXHLevel0 2 2 7" xfId="9341"/>
    <cellStyle name="SAPBEXHLevel0 2 3" xfId="9342"/>
    <cellStyle name="SAPBEXHLevel0 2 3 2" xfId="9343"/>
    <cellStyle name="SAPBEXHLevel0 2 3 2 2" xfId="9344"/>
    <cellStyle name="SAPBEXHLevel0 2 3 2 3" xfId="9345"/>
    <cellStyle name="SAPBEXHLevel0 2 3 2 4" xfId="9346"/>
    <cellStyle name="SAPBEXHLevel0 2 3 2 5" xfId="9347"/>
    <cellStyle name="SAPBEXHLevel0 2 3 3" xfId="9348"/>
    <cellStyle name="SAPBEXHLevel0 2 3 4" xfId="9349"/>
    <cellStyle name="SAPBEXHLevel0 2 3 5" xfId="9350"/>
    <cellStyle name="SAPBEXHLevel0 2 3 6" xfId="9351"/>
    <cellStyle name="SAPBEXHLevel0 2 4" xfId="9352"/>
    <cellStyle name="SAPBEXHLevel0 2 4 2" xfId="9353"/>
    <cellStyle name="SAPBEXHLevel0 2 4 3" xfId="9354"/>
    <cellStyle name="SAPBEXHLevel0 2 4 4" xfId="9355"/>
    <cellStyle name="SAPBEXHLevel0 2 4 5" xfId="9356"/>
    <cellStyle name="SAPBEXHLevel0 2 5" xfId="9357"/>
    <cellStyle name="SAPBEXHLevel0 2 6" xfId="9358"/>
    <cellStyle name="SAPBEXHLevel0 2 7" xfId="9359"/>
    <cellStyle name="SAPBEXHLevel0 2 8" xfId="9360"/>
    <cellStyle name="SAPBEXHLevel0 2 9" xfId="9361"/>
    <cellStyle name="SAPBEXHLevel0 3" xfId="9362"/>
    <cellStyle name="SAPBEXHLevel0 3 2" xfId="9363"/>
    <cellStyle name="SAPBEXHLevel0 3 2 2" xfId="9364"/>
    <cellStyle name="SAPBEXHLevel0 3 2 2 2" xfId="9365"/>
    <cellStyle name="SAPBEXHLevel0 3 2 2 3" xfId="9366"/>
    <cellStyle name="SAPBEXHLevel0 3 2 2 4" xfId="9367"/>
    <cellStyle name="SAPBEXHLevel0 3 2 2 5" xfId="9368"/>
    <cellStyle name="SAPBEXHLevel0 3 2 3" xfId="9369"/>
    <cellStyle name="SAPBEXHLevel0 3 2 4" xfId="9370"/>
    <cellStyle name="SAPBEXHLevel0 3 2 5" xfId="9371"/>
    <cellStyle name="SAPBEXHLevel0 3 2 6" xfId="9372"/>
    <cellStyle name="SAPBEXHLevel0 3 3" xfId="9373"/>
    <cellStyle name="SAPBEXHLevel0 3 3 2" xfId="9374"/>
    <cellStyle name="SAPBEXHLevel0 3 3 3" xfId="9375"/>
    <cellStyle name="SAPBEXHLevel0 3 3 4" xfId="9376"/>
    <cellStyle name="SAPBEXHLevel0 3 3 5" xfId="9377"/>
    <cellStyle name="SAPBEXHLevel0 3 4" xfId="9378"/>
    <cellStyle name="SAPBEXHLevel0 3 5" xfId="9379"/>
    <cellStyle name="SAPBEXHLevel0 3 6" xfId="9380"/>
    <cellStyle name="SAPBEXHLevel0 3 7" xfId="9381"/>
    <cellStyle name="SAPBEXHLevel0X" xfId="9382"/>
    <cellStyle name="SAPBEXHLevel0X 2" xfId="9383"/>
    <cellStyle name="SAPBEXHLevel0X 2 10" xfId="9384"/>
    <cellStyle name="SAPBEXHLevel0X 2 2" xfId="9385"/>
    <cellStyle name="SAPBEXHLevel0X 2 2 2" xfId="9386"/>
    <cellStyle name="SAPBEXHLevel0X 2 2 2 2" xfId="9387"/>
    <cellStyle name="SAPBEXHLevel0X 2 2 2 2 2" xfId="9388"/>
    <cellStyle name="SAPBEXHLevel0X 2 2 2 2 3" xfId="9389"/>
    <cellStyle name="SAPBEXHLevel0X 2 2 2 2 4" xfId="9390"/>
    <cellStyle name="SAPBEXHLevel0X 2 2 2 2 5" xfId="9391"/>
    <cellStyle name="SAPBEXHLevel0X 2 2 2 3" xfId="9392"/>
    <cellStyle name="SAPBEXHLevel0X 2 2 2 4" xfId="9393"/>
    <cellStyle name="SAPBEXHLevel0X 2 2 2 5" xfId="9394"/>
    <cellStyle name="SAPBEXHLevel0X 2 2 2 6" xfId="9395"/>
    <cellStyle name="SAPBEXHLevel0X 2 2 3" xfId="9396"/>
    <cellStyle name="SAPBEXHLevel0X 2 2 3 2" xfId="9397"/>
    <cellStyle name="SAPBEXHLevel0X 2 2 3 3" xfId="9398"/>
    <cellStyle name="SAPBEXHLevel0X 2 2 3 4" xfId="9399"/>
    <cellStyle name="SAPBEXHLevel0X 2 2 3 5" xfId="9400"/>
    <cellStyle name="SAPBEXHLevel0X 2 2 4" xfId="9401"/>
    <cellStyle name="SAPBEXHLevel0X 2 2 5" xfId="9402"/>
    <cellStyle name="SAPBEXHLevel0X 2 2 6" xfId="9403"/>
    <cellStyle name="SAPBEXHLevel0X 2 2 7" xfId="9404"/>
    <cellStyle name="SAPBEXHLevel0X 2 3" xfId="9405"/>
    <cellStyle name="SAPBEXHLevel0X 2 3 2" xfId="9406"/>
    <cellStyle name="SAPBEXHLevel0X 2 3 2 2" xfId="9407"/>
    <cellStyle name="SAPBEXHLevel0X 2 3 2 3" xfId="9408"/>
    <cellStyle name="SAPBEXHLevel0X 2 3 2 4" xfId="9409"/>
    <cellStyle name="SAPBEXHLevel0X 2 3 2 5" xfId="9410"/>
    <cellStyle name="SAPBEXHLevel0X 2 3 3" xfId="9411"/>
    <cellStyle name="SAPBEXHLevel0X 2 3 4" xfId="9412"/>
    <cellStyle name="SAPBEXHLevel0X 2 3 5" xfId="9413"/>
    <cellStyle name="SAPBEXHLevel0X 2 3 6" xfId="9414"/>
    <cellStyle name="SAPBEXHLevel0X 2 4" xfId="9415"/>
    <cellStyle name="SAPBEXHLevel0X 2 4 2" xfId="9416"/>
    <cellStyle name="SAPBEXHLevel0X 2 4 3" xfId="9417"/>
    <cellStyle name="SAPBEXHLevel0X 2 4 4" xfId="9418"/>
    <cellStyle name="SAPBEXHLevel0X 2 4 5" xfId="9419"/>
    <cellStyle name="SAPBEXHLevel0X 2 5" xfId="9420"/>
    <cellStyle name="SAPBEXHLevel0X 2 6" xfId="9421"/>
    <cellStyle name="SAPBEXHLevel0X 2 7" xfId="9422"/>
    <cellStyle name="SAPBEXHLevel0X 2 8" xfId="9423"/>
    <cellStyle name="SAPBEXHLevel0X 2 9" xfId="9424"/>
    <cellStyle name="SAPBEXHLevel0X 3" xfId="9425"/>
    <cellStyle name="SAPBEXHLevel0X 3 2" xfId="9426"/>
    <cellStyle name="SAPBEXHLevel0X 3 2 2" xfId="9427"/>
    <cellStyle name="SAPBEXHLevel0X 3 2 2 2" xfId="9428"/>
    <cellStyle name="SAPBEXHLevel0X 3 2 2 3" xfId="9429"/>
    <cellStyle name="SAPBEXHLevel0X 3 2 2 4" xfId="9430"/>
    <cellStyle name="SAPBEXHLevel0X 3 2 2 5" xfId="9431"/>
    <cellStyle name="SAPBEXHLevel0X 3 2 3" xfId="9432"/>
    <cellStyle name="SAPBEXHLevel0X 3 2 4" xfId="9433"/>
    <cellStyle name="SAPBEXHLevel0X 3 2 5" xfId="9434"/>
    <cellStyle name="SAPBEXHLevel0X 3 2 6" xfId="9435"/>
    <cellStyle name="SAPBEXHLevel0X 3 3" xfId="9436"/>
    <cellStyle name="SAPBEXHLevel0X 3 3 2" xfId="9437"/>
    <cellStyle name="SAPBEXHLevel0X 3 3 3" xfId="9438"/>
    <cellStyle name="SAPBEXHLevel0X 3 3 4" xfId="9439"/>
    <cellStyle name="SAPBEXHLevel0X 3 3 5" xfId="9440"/>
    <cellStyle name="SAPBEXHLevel0X 3 4" xfId="9441"/>
    <cellStyle name="SAPBEXHLevel0X 3 5" xfId="9442"/>
    <cellStyle name="SAPBEXHLevel0X 3 6" xfId="9443"/>
    <cellStyle name="SAPBEXHLevel0X 3 7" xfId="9444"/>
    <cellStyle name="SAPBEXHLevel1" xfId="9445"/>
    <cellStyle name="SAPBEXHLevel1 2" xfId="9446"/>
    <cellStyle name="SAPBEXHLevel1 2 10" xfId="9447"/>
    <cellStyle name="SAPBEXHLevel1 2 2" xfId="9448"/>
    <cellStyle name="SAPBEXHLevel1 2 2 2" xfId="9449"/>
    <cellStyle name="SAPBEXHLevel1 2 2 2 2" xfId="9450"/>
    <cellStyle name="SAPBEXHLevel1 2 2 2 2 2" xfId="9451"/>
    <cellStyle name="SAPBEXHLevel1 2 2 2 2 3" xfId="9452"/>
    <cellStyle name="SAPBEXHLevel1 2 2 2 2 4" xfId="9453"/>
    <cellStyle name="SAPBEXHLevel1 2 2 2 2 5" xfId="9454"/>
    <cellStyle name="SAPBEXHLevel1 2 2 2 3" xfId="9455"/>
    <cellStyle name="SAPBEXHLevel1 2 2 2 4" xfId="9456"/>
    <cellStyle name="SAPBEXHLevel1 2 2 2 5" xfId="9457"/>
    <cellStyle name="SAPBEXHLevel1 2 2 2 6" xfId="9458"/>
    <cellStyle name="SAPBEXHLevel1 2 2 3" xfId="9459"/>
    <cellStyle name="SAPBEXHLevel1 2 2 3 2" xfId="9460"/>
    <cellStyle name="SAPBEXHLevel1 2 2 3 3" xfId="9461"/>
    <cellStyle name="SAPBEXHLevel1 2 2 3 4" xfId="9462"/>
    <cellStyle name="SAPBEXHLevel1 2 2 3 5" xfId="9463"/>
    <cellStyle name="SAPBEXHLevel1 2 2 4" xfId="9464"/>
    <cellStyle name="SAPBEXHLevel1 2 2 5" xfId="9465"/>
    <cellStyle name="SAPBEXHLevel1 2 2 6" xfId="9466"/>
    <cellStyle name="SAPBEXHLevel1 2 2 7" xfId="9467"/>
    <cellStyle name="SAPBEXHLevel1 2 3" xfId="9468"/>
    <cellStyle name="SAPBEXHLevel1 2 3 2" xfId="9469"/>
    <cellStyle name="SAPBEXHLevel1 2 3 2 2" xfId="9470"/>
    <cellStyle name="SAPBEXHLevel1 2 3 2 3" xfId="9471"/>
    <cellStyle name="SAPBEXHLevel1 2 3 2 4" xfId="9472"/>
    <cellStyle name="SAPBEXHLevel1 2 3 2 5" xfId="9473"/>
    <cellStyle name="SAPBEXHLevel1 2 3 3" xfId="9474"/>
    <cellStyle name="SAPBEXHLevel1 2 3 4" xfId="9475"/>
    <cellStyle name="SAPBEXHLevel1 2 3 5" xfId="9476"/>
    <cellStyle name="SAPBEXHLevel1 2 3 6" xfId="9477"/>
    <cellStyle name="SAPBEXHLevel1 2 4" xfId="9478"/>
    <cellStyle name="SAPBEXHLevel1 2 4 2" xfId="9479"/>
    <cellStyle name="SAPBEXHLevel1 2 4 3" xfId="9480"/>
    <cellStyle name="SAPBEXHLevel1 2 4 4" xfId="9481"/>
    <cellStyle name="SAPBEXHLevel1 2 4 5" xfId="9482"/>
    <cellStyle name="SAPBEXHLevel1 2 5" xfId="9483"/>
    <cellStyle name="SAPBEXHLevel1 2 6" xfId="9484"/>
    <cellStyle name="SAPBEXHLevel1 2 7" xfId="9485"/>
    <cellStyle name="SAPBEXHLevel1 2 8" xfId="9486"/>
    <cellStyle name="SAPBEXHLevel1 2 9" xfId="9487"/>
    <cellStyle name="SAPBEXHLevel1 3" xfId="9488"/>
    <cellStyle name="SAPBEXHLevel1 3 2" xfId="9489"/>
    <cellStyle name="SAPBEXHLevel1 3 2 2" xfId="9490"/>
    <cellStyle name="SAPBEXHLevel1 3 2 2 2" xfId="9491"/>
    <cellStyle name="SAPBEXHLevel1 3 2 2 3" xfId="9492"/>
    <cellStyle name="SAPBEXHLevel1 3 2 2 4" xfId="9493"/>
    <cellStyle name="SAPBEXHLevel1 3 2 2 5" xfId="9494"/>
    <cellStyle name="SAPBEXHLevel1 3 2 3" xfId="9495"/>
    <cellStyle name="SAPBEXHLevel1 3 2 4" xfId="9496"/>
    <cellStyle name="SAPBEXHLevel1 3 2 5" xfId="9497"/>
    <cellStyle name="SAPBEXHLevel1 3 2 6" xfId="9498"/>
    <cellStyle name="SAPBEXHLevel1 3 3" xfId="9499"/>
    <cellStyle name="SAPBEXHLevel1 3 3 2" xfId="9500"/>
    <cellStyle name="SAPBEXHLevel1 3 3 3" xfId="9501"/>
    <cellStyle name="SAPBEXHLevel1 3 3 4" xfId="9502"/>
    <cellStyle name="SAPBEXHLevel1 3 3 5" xfId="9503"/>
    <cellStyle name="SAPBEXHLevel1 3 4" xfId="9504"/>
    <cellStyle name="SAPBEXHLevel1 3 5" xfId="9505"/>
    <cellStyle name="SAPBEXHLevel1 3 6" xfId="9506"/>
    <cellStyle name="SAPBEXHLevel1 3 7" xfId="9507"/>
    <cellStyle name="SAPBEXHLevel1X" xfId="9508"/>
    <cellStyle name="SAPBEXHLevel1X 2" xfId="9509"/>
    <cellStyle name="SAPBEXHLevel1X 2 10" xfId="9510"/>
    <cellStyle name="SAPBEXHLevel1X 2 2" xfId="9511"/>
    <cellStyle name="SAPBEXHLevel1X 2 2 2" xfId="9512"/>
    <cellStyle name="SAPBEXHLevel1X 2 2 2 2" xfId="9513"/>
    <cellStyle name="SAPBEXHLevel1X 2 2 2 2 2" xfId="9514"/>
    <cellStyle name="SAPBEXHLevel1X 2 2 2 2 3" xfId="9515"/>
    <cellStyle name="SAPBEXHLevel1X 2 2 2 2 4" xfId="9516"/>
    <cellStyle name="SAPBEXHLevel1X 2 2 2 2 5" xfId="9517"/>
    <cellStyle name="SAPBEXHLevel1X 2 2 2 3" xfId="9518"/>
    <cellStyle name="SAPBEXHLevel1X 2 2 2 4" xfId="9519"/>
    <cellStyle name="SAPBEXHLevel1X 2 2 2 5" xfId="9520"/>
    <cellStyle name="SAPBEXHLevel1X 2 2 2 6" xfId="9521"/>
    <cellStyle name="SAPBEXHLevel1X 2 2 3" xfId="9522"/>
    <cellStyle name="SAPBEXHLevel1X 2 2 3 2" xfId="9523"/>
    <cellStyle name="SAPBEXHLevel1X 2 2 3 3" xfId="9524"/>
    <cellStyle name="SAPBEXHLevel1X 2 2 3 4" xfId="9525"/>
    <cellStyle name="SAPBEXHLevel1X 2 2 3 5" xfId="9526"/>
    <cellStyle name="SAPBEXHLevel1X 2 2 4" xfId="9527"/>
    <cellStyle name="SAPBEXHLevel1X 2 2 5" xfId="9528"/>
    <cellStyle name="SAPBEXHLevel1X 2 2 6" xfId="9529"/>
    <cellStyle name="SAPBEXHLevel1X 2 2 7" xfId="9530"/>
    <cellStyle name="SAPBEXHLevel1X 2 3" xfId="9531"/>
    <cellStyle name="SAPBEXHLevel1X 2 3 2" xfId="9532"/>
    <cellStyle name="SAPBEXHLevel1X 2 3 2 2" xfId="9533"/>
    <cellStyle name="SAPBEXHLevel1X 2 3 2 3" xfId="9534"/>
    <cellStyle name="SAPBEXHLevel1X 2 3 2 4" xfId="9535"/>
    <cellStyle name="SAPBEXHLevel1X 2 3 2 5" xfId="9536"/>
    <cellStyle name="SAPBEXHLevel1X 2 3 3" xfId="9537"/>
    <cellStyle name="SAPBEXHLevel1X 2 3 4" xfId="9538"/>
    <cellStyle name="SAPBEXHLevel1X 2 3 5" xfId="9539"/>
    <cellStyle name="SAPBEXHLevel1X 2 3 6" xfId="9540"/>
    <cellStyle name="SAPBEXHLevel1X 2 4" xfId="9541"/>
    <cellStyle name="SAPBEXHLevel1X 2 4 2" xfId="9542"/>
    <cellStyle name="SAPBEXHLevel1X 2 4 3" xfId="9543"/>
    <cellStyle name="SAPBEXHLevel1X 2 4 4" xfId="9544"/>
    <cellStyle name="SAPBEXHLevel1X 2 4 5" xfId="9545"/>
    <cellStyle name="SAPBEXHLevel1X 2 5" xfId="9546"/>
    <cellStyle name="SAPBEXHLevel1X 2 6" xfId="9547"/>
    <cellStyle name="SAPBEXHLevel1X 2 7" xfId="9548"/>
    <cellStyle name="SAPBEXHLevel1X 2 8" xfId="9549"/>
    <cellStyle name="SAPBEXHLevel1X 2 9" xfId="9550"/>
    <cellStyle name="SAPBEXHLevel1X 3" xfId="9551"/>
    <cellStyle name="SAPBEXHLevel1X 3 2" xfId="9552"/>
    <cellStyle name="SAPBEXHLevel1X 3 2 2" xfId="9553"/>
    <cellStyle name="SAPBEXHLevel1X 3 2 2 2" xfId="9554"/>
    <cellStyle name="SAPBEXHLevel1X 3 2 2 3" xfId="9555"/>
    <cellStyle name="SAPBEXHLevel1X 3 2 2 4" xfId="9556"/>
    <cellStyle name="SAPBEXHLevel1X 3 2 2 5" xfId="9557"/>
    <cellStyle name="SAPBEXHLevel1X 3 2 3" xfId="9558"/>
    <cellStyle name="SAPBEXHLevel1X 3 2 4" xfId="9559"/>
    <cellStyle name="SAPBEXHLevel1X 3 2 5" xfId="9560"/>
    <cellStyle name="SAPBEXHLevel1X 3 2 6" xfId="9561"/>
    <cellStyle name="SAPBEXHLevel1X 3 3" xfId="9562"/>
    <cellStyle name="SAPBEXHLevel1X 3 3 2" xfId="9563"/>
    <cellStyle name="SAPBEXHLevel1X 3 3 3" xfId="9564"/>
    <cellStyle name="SAPBEXHLevel1X 3 3 4" xfId="9565"/>
    <cellStyle name="SAPBEXHLevel1X 3 3 5" xfId="9566"/>
    <cellStyle name="SAPBEXHLevel1X 3 4" xfId="9567"/>
    <cellStyle name="SAPBEXHLevel1X 3 5" xfId="9568"/>
    <cellStyle name="SAPBEXHLevel1X 3 6" xfId="9569"/>
    <cellStyle name="SAPBEXHLevel1X 3 7" xfId="9570"/>
    <cellStyle name="SAPBEXHLevel2" xfId="9571"/>
    <cellStyle name="SAPBEXHLevel2 2" xfId="9572"/>
    <cellStyle name="SAPBEXHLevel2 2 10" xfId="9573"/>
    <cellStyle name="SAPBEXHLevel2 2 2" xfId="9574"/>
    <cellStyle name="SAPBEXHLevel2 2 2 2" xfId="9575"/>
    <cellStyle name="SAPBEXHLevel2 2 2 2 2" xfId="9576"/>
    <cellStyle name="SAPBEXHLevel2 2 2 2 2 2" xfId="9577"/>
    <cellStyle name="SAPBEXHLevel2 2 2 2 2 3" xfId="9578"/>
    <cellStyle name="SAPBEXHLevel2 2 2 2 2 4" xfId="9579"/>
    <cellStyle name="SAPBEXHLevel2 2 2 2 2 5" xfId="9580"/>
    <cellStyle name="SAPBEXHLevel2 2 2 2 3" xfId="9581"/>
    <cellStyle name="SAPBEXHLevel2 2 2 2 4" xfId="9582"/>
    <cellStyle name="SAPBEXHLevel2 2 2 2 5" xfId="9583"/>
    <cellStyle name="SAPBEXHLevel2 2 2 2 6" xfId="9584"/>
    <cellStyle name="SAPBEXHLevel2 2 2 3" xfId="9585"/>
    <cellStyle name="SAPBEXHLevel2 2 2 3 2" xfId="9586"/>
    <cellStyle name="SAPBEXHLevel2 2 2 3 3" xfId="9587"/>
    <cellStyle name="SAPBEXHLevel2 2 2 3 4" xfId="9588"/>
    <cellStyle name="SAPBEXHLevel2 2 2 3 5" xfId="9589"/>
    <cellStyle name="SAPBEXHLevel2 2 2 4" xfId="9590"/>
    <cellStyle name="SAPBEXHLevel2 2 2 5" xfId="9591"/>
    <cellStyle name="SAPBEXHLevel2 2 2 6" xfId="9592"/>
    <cellStyle name="SAPBEXHLevel2 2 2 7" xfId="9593"/>
    <cellStyle name="SAPBEXHLevel2 2 3" xfId="9594"/>
    <cellStyle name="SAPBEXHLevel2 2 3 2" xfId="9595"/>
    <cellStyle name="SAPBEXHLevel2 2 3 2 2" xfId="9596"/>
    <cellStyle name="SAPBEXHLevel2 2 3 2 3" xfId="9597"/>
    <cellStyle name="SAPBEXHLevel2 2 3 2 4" xfId="9598"/>
    <cellStyle name="SAPBEXHLevel2 2 3 2 5" xfId="9599"/>
    <cellStyle name="SAPBEXHLevel2 2 3 3" xfId="9600"/>
    <cellStyle name="SAPBEXHLevel2 2 3 4" xfId="9601"/>
    <cellStyle name="SAPBEXHLevel2 2 3 5" xfId="9602"/>
    <cellStyle name="SAPBEXHLevel2 2 3 6" xfId="9603"/>
    <cellStyle name="SAPBEXHLevel2 2 4" xfId="9604"/>
    <cellStyle name="SAPBEXHLevel2 2 4 2" xfId="9605"/>
    <cellStyle name="SAPBEXHLevel2 2 4 3" xfId="9606"/>
    <cellStyle name="SAPBEXHLevel2 2 4 4" xfId="9607"/>
    <cellStyle name="SAPBEXHLevel2 2 4 5" xfId="9608"/>
    <cellStyle name="SAPBEXHLevel2 2 5" xfId="9609"/>
    <cellStyle name="SAPBEXHLevel2 2 6" xfId="9610"/>
    <cellStyle name="SAPBEXHLevel2 2 7" xfId="9611"/>
    <cellStyle name="SAPBEXHLevel2 2 8" xfId="9612"/>
    <cellStyle name="SAPBEXHLevel2 2 9" xfId="9613"/>
    <cellStyle name="SAPBEXHLevel2 3" xfId="9614"/>
    <cellStyle name="SAPBEXHLevel2 3 2" xfId="9615"/>
    <cellStyle name="SAPBEXHLevel2 3 2 2" xfId="9616"/>
    <cellStyle name="SAPBEXHLevel2 3 2 2 2" xfId="9617"/>
    <cellStyle name="SAPBEXHLevel2 3 2 2 3" xfId="9618"/>
    <cellStyle name="SAPBEXHLevel2 3 2 2 4" xfId="9619"/>
    <cellStyle name="SAPBEXHLevel2 3 2 2 5" xfId="9620"/>
    <cellStyle name="SAPBEXHLevel2 3 2 3" xfId="9621"/>
    <cellStyle name="SAPBEXHLevel2 3 2 4" xfId="9622"/>
    <cellStyle name="SAPBEXHLevel2 3 2 5" xfId="9623"/>
    <cellStyle name="SAPBEXHLevel2 3 2 6" xfId="9624"/>
    <cellStyle name="SAPBEXHLevel2 3 3" xfId="9625"/>
    <cellStyle name="SAPBEXHLevel2 3 3 2" xfId="9626"/>
    <cellStyle name="SAPBEXHLevel2 3 3 3" xfId="9627"/>
    <cellStyle name="SAPBEXHLevel2 3 3 4" xfId="9628"/>
    <cellStyle name="SAPBEXHLevel2 3 3 5" xfId="9629"/>
    <cellStyle name="SAPBEXHLevel2 3 4" xfId="9630"/>
    <cellStyle name="SAPBEXHLevel2 3 5" xfId="9631"/>
    <cellStyle name="SAPBEXHLevel2 3 6" xfId="9632"/>
    <cellStyle name="SAPBEXHLevel2 3 7" xfId="9633"/>
    <cellStyle name="SAPBEXHLevel2X" xfId="9634"/>
    <cellStyle name="SAPBEXHLevel2X 2" xfId="9635"/>
    <cellStyle name="SAPBEXHLevel2X 2 10" xfId="9636"/>
    <cellStyle name="SAPBEXHLevel2X 2 2" xfId="9637"/>
    <cellStyle name="SAPBEXHLevel2X 2 2 2" xfId="9638"/>
    <cellStyle name="SAPBEXHLevel2X 2 2 2 2" xfId="9639"/>
    <cellStyle name="SAPBEXHLevel2X 2 2 2 2 2" xfId="9640"/>
    <cellStyle name="SAPBEXHLevel2X 2 2 2 2 3" xfId="9641"/>
    <cellStyle name="SAPBEXHLevel2X 2 2 2 2 4" xfId="9642"/>
    <cellStyle name="SAPBEXHLevel2X 2 2 2 2 5" xfId="9643"/>
    <cellStyle name="SAPBEXHLevel2X 2 2 2 3" xfId="9644"/>
    <cellStyle name="SAPBEXHLevel2X 2 2 2 4" xfId="9645"/>
    <cellStyle name="SAPBEXHLevel2X 2 2 2 5" xfId="9646"/>
    <cellStyle name="SAPBEXHLevel2X 2 2 2 6" xfId="9647"/>
    <cellStyle name="SAPBEXHLevel2X 2 2 3" xfId="9648"/>
    <cellStyle name="SAPBEXHLevel2X 2 2 3 2" xfId="9649"/>
    <cellStyle name="SAPBEXHLevel2X 2 2 3 3" xfId="9650"/>
    <cellStyle name="SAPBEXHLevel2X 2 2 3 4" xfId="9651"/>
    <cellStyle name="SAPBEXHLevel2X 2 2 3 5" xfId="9652"/>
    <cellStyle name="SAPBEXHLevel2X 2 2 4" xfId="9653"/>
    <cellStyle name="SAPBEXHLevel2X 2 2 5" xfId="9654"/>
    <cellStyle name="SAPBEXHLevel2X 2 2 6" xfId="9655"/>
    <cellStyle name="SAPBEXHLevel2X 2 2 7" xfId="9656"/>
    <cellStyle name="SAPBEXHLevel2X 2 3" xfId="9657"/>
    <cellStyle name="SAPBEXHLevel2X 2 3 2" xfId="9658"/>
    <cellStyle name="SAPBEXHLevel2X 2 3 2 2" xfId="9659"/>
    <cellStyle name="SAPBEXHLevel2X 2 3 2 3" xfId="9660"/>
    <cellStyle name="SAPBEXHLevel2X 2 3 2 4" xfId="9661"/>
    <cellStyle name="SAPBEXHLevel2X 2 3 2 5" xfId="9662"/>
    <cellStyle name="SAPBEXHLevel2X 2 3 3" xfId="9663"/>
    <cellStyle name="SAPBEXHLevel2X 2 3 4" xfId="9664"/>
    <cellStyle name="SAPBEXHLevel2X 2 3 5" xfId="9665"/>
    <cellStyle name="SAPBEXHLevel2X 2 3 6" xfId="9666"/>
    <cellStyle name="SAPBEXHLevel2X 2 4" xfId="9667"/>
    <cellStyle name="SAPBEXHLevel2X 2 4 2" xfId="9668"/>
    <cellStyle name="SAPBEXHLevel2X 2 4 3" xfId="9669"/>
    <cellStyle name="SAPBEXHLevel2X 2 4 4" xfId="9670"/>
    <cellStyle name="SAPBEXHLevel2X 2 4 5" xfId="9671"/>
    <cellStyle name="SAPBEXHLevel2X 2 5" xfId="9672"/>
    <cellStyle name="SAPBEXHLevel2X 2 6" xfId="9673"/>
    <cellStyle name="SAPBEXHLevel2X 2 7" xfId="9674"/>
    <cellStyle name="SAPBEXHLevel2X 2 8" xfId="9675"/>
    <cellStyle name="SAPBEXHLevel2X 2 9" xfId="9676"/>
    <cellStyle name="SAPBEXHLevel2X 3" xfId="9677"/>
    <cellStyle name="SAPBEXHLevel2X 3 2" xfId="9678"/>
    <cellStyle name="SAPBEXHLevel2X 3 2 2" xfId="9679"/>
    <cellStyle name="SAPBEXHLevel2X 3 2 2 2" xfId="9680"/>
    <cellStyle name="SAPBEXHLevel2X 3 2 2 3" xfId="9681"/>
    <cellStyle name="SAPBEXHLevel2X 3 2 2 4" xfId="9682"/>
    <cellStyle name="SAPBEXHLevel2X 3 2 2 5" xfId="9683"/>
    <cellStyle name="SAPBEXHLevel2X 3 2 3" xfId="9684"/>
    <cellStyle name="SAPBEXHLevel2X 3 2 4" xfId="9685"/>
    <cellStyle name="SAPBEXHLevel2X 3 2 5" xfId="9686"/>
    <cellStyle name="SAPBEXHLevel2X 3 2 6" xfId="9687"/>
    <cellStyle name="SAPBEXHLevel2X 3 3" xfId="9688"/>
    <cellStyle name="SAPBEXHLevel2X 3 3 2" xfId="9689"/>
    <cellStyle name="SAPBEXHLevel2X 3 3 3" xfId="9690"/>
    <cellStyle name="SAPBEXHLevel2X 3 3 4" xfId="9691"/>
    <cellStyle name="SAPBEXHLevel2X 3 3 5" xfId="9692"/>
    <cellStyle name="SAPBEXHLevel2X 3 4" xfId="9693"/>
    <cellStyle name="SAPBEXHLevel2X 3 5" xfId="9694"/>
    <cellStyle name="SAPBEXHLevel2X 3 6" xfId="9695"/>
    <cellStyle name="SAPBEXHLevel2X 3 7" xfId="9696"/>
    <cellStyle name="SAPBEXHLevel3" xfId="9697"/>
    <cellStyle name="SAPBEXHLevel3 2" xfId="9698"/>
    <cellStyle name="SAPBEXHLevel3 2 10" xfId="9699"/>
    <cellStyle name="SAPBEXHLevel3 2 2" xfId="9700"/>
    <cellStyle name="SAPBEXHLevel3 2 2 2" xfId="9701"/>
    <cellStyle name="SAPBEXHLevel3 2 2 2 2" xfId="9702"/>
    <cellStyle name="SAPBEXHLevel3 2 2 2 2 2" xfId="9703"/>
    <cellStyle name="SAPBEXHLevel3 2 2 2 2 3" xfId="9704"/>
    <cellStyle name="SAPBEXHLevel3 2 2 2 2 4" xfId="9705"/>
    <cellStyle name="SAPBEXHLevel3 2 2 2 2 5" xfId="9706"/>
    <cellStyle name="SAPBEXHLevel3 2 2 2 3" xfId="9707"/>
    <cellStyle name="SAPBEXHLevel3 2 2 2 4" xfId="9708"/>
    <cellStyle name="SAPBEXHLevel3 2 2 2 5" xfId="9709"/>
    <cellStyle name="SAPBEXHLevel3 2 2 2 6" xfId="9710"/>
    <cellStyle name="SAPBEXHLevel3 2 2 3" xfId="9711"/>
    <cellStyle name="SAPBEXHLevel3 2 2 3 2" xfId="9712"/>
    <cellStyle name="SAPBEXHLevel3 2 2 3 3" xfId="9713"/>
    <cellStyle name="SAPBEXHLevel3 2 2 3 4" xfId="9714"/>
    <cellStyle name="SAPBEXHLevel3 2 2 3 5" xfId="9715"/>
    <cellStyle name="SAPBEXHLevel3 2 2 4" xfId="9716"/>
    <cellStyle name="SAPBEXHLevel3 2 2 5" xfId="9717"/>
    <cellStyle name="SAPBEXHLevel3 2 2 6" xfId="9718"/>
    <cellStyle name="SAPBEXHLevel3 2 2 7" xfId="9719"/>
    <cellStyle name="SAPBEXHLevel3 2 3" xfId="9720"/>
    <cellStyle name="SAPBEXHLevel3 2 3 2" xfId="9721"/>
    <cellStyle name="SAPBEXHLevel3 2 3 2 2" xfId="9722"/>
    <cellStyle name="SAPBEXHLevel3 2 3 2 3" xfId="9723"/>
    <cellStyle name="SAPBEXHLevel3 2 3 2 4" xfId="9724"/>
    <cellStyle name="SAPBEXHLevel3 2 3 2 5" xfId="9725"/>
    <cellStyle name="SAPBEXHLevel3 2 3 3" xfId="9726"/>
    <cellStyle name="SAPBEXHLevel3 2 3 4" xfId="9727"/>
    <cellStyle name="SAPBEXHLevel3 2 3 5" xfId="9728"/>
    <cellStyle name="SAPBEXHLevel3 2 3 6" xfId="9729"/>
    <cellStyle name="SAPBEXHLevel3 2 4" xfId="9730"/>
    <cellStyle name="SAPBEXHLevel3 2 4 2" xfId="9731"/>
    <cellStyle name="SAPBEXHLevel3 2 4 3" xfId="9732"/>
    <cellStyle name="SAPBEXHLevel3 2 4 4" xfId="9733"/>
    <cellStyle name="SAPBEXHLevel3 2 4 5" xfId="9734"/>
    <cellStyle name="SAPBEXHLevel3 2 5" xfId="9735"/>
    <cellStyle name="SAPBEXHLevel3 2 6" xfId="9736"/>
    <cellStyle name="SAPBEXHLevel3 2 7" xfId="9737"/>
    <cellStyle name="SAPBEXHLevel3 2 8" xfId="9738"/>
    <cellStyle name="SAPBEXHLevel3 2 9" xfId="9739"/>
    <cellStyle name="SAPBEXHLevel3 3" xfId="9740"/>
    <cellStyle name="SAPBEXHLevel3 3 2" xfId="9741"/>
    <cellStyle name="SAPBEXHLevel3 3 2 2" xfId="9742"/>
    <cellStyle name="SAPBEXHLevel3 3 2 2 2" xfId="9743"/>
    <cellStyle name="SAPBEXHLevel3 3 2 2 3" xfId="9744"/>
    <cellStyle name="SAPBEXHLevel3 3 2 2 4" xfId="9745"/>
    <cellStyle name="SAPBEXHLevel3 3 2 2 5" xfId="9746"/>
    <cellStyle name="SAPBEXHLevel3 3 2 3" xfId="9747"/>
    <cellStyle name="SAPBEXHLevel3 3 2 4" xfId="9748"/>
    <cellStyle name="SAPBEXHLevel3 3 2 5" xfId="9749"/>
    <cellStyle name="SAPBEXHLevel3 3 2 6" xfId="9750"/>
    <cellStyle name="SAPBEXHLevel3 3 3" xfId="9751"/>
    <cellStyle name="SAPBEXHLevel3 3 3 2" xfId="9752"/>
    <cellStyle name="SAPBEXHLevel3 3 3 3" xfId="9753"/>
    <cellStyle name="SAPBEXHLevel3 3 3 4" xfId="9754"/>
    <cellStyle name="SAPBEXHLevel3 3 3 5" xfId="9755"/>
    <cellStyle name="SAPBEXHLevel3 3 4" xfId="9756"/>
    <cellStyle name="SAPBEXHLevel3 3 5" xfId="9757"/>
    <cellStyle name="SAPBEXHLevel3 3 6" xfId="9758"/>
    <cellStyle name="SAPBEXHLevel3 3 7" xfId="9759"/>
    <cellStyle name="SAPBEXHLevel3X" xfId="9760"/>
    <cellStyle name="SAPBEXHLevel3X 2" xfId="9761"/>
    <cellStyle name="SAPBEXHLevel3X 2 10" xfId="9762"/>
    <cellStyle name="SAPBEXHLevel3X 2 2" xfId="9763"/>
    <cellStyle name="SAPBEXHLevel3X 2 2 2" xfId="9764"/>
    <cellStyle name="SAPBEXHLevel3X 2 2 2 2" xfId="9765"/>
    <cellStyle name="SAPBEXHLevel3X 2 2 2 2 2" xfId="9766"/>
    <cellStyle name="SAPBEXHLevel3X 2 2 2 2 3" xfId="9767"/>
    <cellStyle name="SAPBEXHLevel3X 2 2 2 2 4" xfId="9768"/>
    <cellStyle name="SAPBEXHLevel3X 2 2 2 2 5" xfId="9769"/>
    <cellStyle name="SAPBEXHLevel3X 2 2 2 3" xfId="9770"/>
    <cellStyle name="SAPBEXHLevel3X 2 2 2 4" xfId="9771"/>
    <cellStyle name="SAPBEXHLevel3X 2 2 2 5" xfId="9772"/>
    <cellStyle name="SAPBEXHLevel3X 2 2 2 6" xfId="9773"/>
    <cellStyle name="SAPBEXHLevel3X 2 2 3" xfId="9774"/>
    <cellStyle name="SAPBEXHLevel3X 2 2 3 2" xfId="9775"/>
    <cellStyle name="SAPBEXHLevel3X 2 2 3 3" xfId="9776"/>
    <cellStyle name="SAPBEXHLevel3X 2 2 3 4" xfId="9777"/>
    <cellStyle name="SAPBEXHLevel3X 2 2 3 5" xfId="9778"/>
    <cellStyle name="SAPBEXHLevel3X 2 2 4" xfId="9779"/>
    <cellStyle name="SAPBEXHLevel3X 2 2 5" xfId="9780"/>
    <cellStyle name="SAPBEXHLevel3X 2 2 6" xfId="9781"/>
    <cellStyle name="SAPBEXHLevel3X 2 2 7" xfId="9782"/>
    <cellStyle name="SAPBEXHLevel3X 2 3" xfId="9783"/>
    <cellStyle name="SAPBEXHLevel3X 2 3 2" xfId="9784"/>
    <cellStyle name="SAPBEXHLevel3X 2 3 2 2" xfId="9785"/>
    <cellStyle name="SAPBEXHLevel3X 2 3 2 3" xfId="9786"/>
    <cellStyle name="SAPBEXHLevel3X 2 3 2 4" xfId="9787"/>
    <cellStyle name="SAPBEXHLevel3X 2 3 2 5" xfId="9788"/>
    <cellStyle name="SAPBEXHLevel3X 2 3 3" xfId="9789"/>
    <cellStyle name="SAPBEXHLevel3X 2 3 4" xfId="9790"/>
    <cellStyle name="SAPBEXHLevel3X 2 3 5" xfId="9791"/>
    <cellStyle name="SAPBEXHLevel3X 2 3 6" xfId="9792"/>
    <cellStyle name="SAPBEXHLevel3X 2 4" xfId="9793"/>
    <cellStyle name="SAPBEXHLevel3X 2 4 2" xfId="9794"/>
    <cellStyle name="SAPBEXHLevel3X 2 4 3" xfId="9795"/>
    <cellStyle name="SAPBEXHLevel3X 2 4 4" xfId="9796"/>
    <cellStyle name="SAPBEXHLevel3X 2 4 5" xfId="9797"/>
    <cellStyle name="SAPBEXHLevel3X 2 5" xfId="9798"/>
    <cellStyle name="SAPBEXHLevel3X 2 6" xfId="9799"/>
    <cellStyle name="SAPBEXHLevel3X 2 7" xfId="9800"/>
    <cellStyle name="SAPBEXHLevel3X 2 8" xfId="9801"/>
    <cellStyle name="SAPBEXHLevel3X 2 9" xfId="9802"/>
    <cellStyle name="SAPBEXHLevel3X 3" xfId="9803"/>
    <cellStyle name="SAPBEXHLevel3X 3 2" xfId="9804"/>
    <cellStyle name="SAPBEXHLevel3X 3 2 2" xfId="9805"/>
    <cellStyle name="SAPBEXHLevel3X 3 2 2 2" xfId="9806"/>
    <cellStyle name="SAPBEXHLevel3X 3 2 2 3" xfId="9807"/>
    <cellStyle name="SAPBEXHLevel3X 3 2 2 4" xfId="9808"/>
    <cellStyle name="SAPBEXHLevel3X 3 2 2 5" xfId="9809"/>
    <cellStyle name="SAPBEXHLevel3X 3 2 3" xfId="9810"/>
    <cellStyle name="SAPBEXHLevel3X 3 2 4" xfId="9811"/>
    <cellStyle name="SAPBEXHLevel3X 3 2 5" xfId="9812"/>
    <cellStyle name="SAPBEXHLevel3X 3 2 6" xfId="9813"/>
    <cellStyle name="SAPBEXHLevel3X 3 3" xfId="9814"/>
    <cellStyle name="SAPBEXHLevel3X 3 3 2" xfId="9815"/>
    <cellStyle name="SAPBEXHLevel3X 3 3 3" xfId="9816"/>
    <cellStyle name="SAPBEXHLevel3X 3 3 4" xfId="9817"/>
    <cellStyle name="SAPBEXHLevel3X 3 3 5" xfId="9818"/>
    <cellStyle name="SAPBEXHLevel3X 3 4" xfId="9819"/>
    <cellStyle name="SAPBEXHLevel3X 3 5" xfId="9820"/>
    <cellStyle name="SAPBEXHLevel3X 3 6" xfId="9821"/>
    <cellStyle name="SAPBEXHLevel3X 3 7" xfId="9822"/>
    <cellStyle name="SAPBEXresData" xfId="9823"/>
    <cellStyle name="SAPBEXresData 2" xfId="9824"/>
    <cellStyle name="SAPBEXresData 2 10" xfId="9825"/>
    <cellStyle name="SAPBEXresData 2 2" xfId="9826"/>
    <cellStyle name="SAPBEXresData 2 2 2" xfId="9827"/>
    <cellStyle name="SAPBEXresData 2 2 2 2" xfId="9828"/>
    <cellStyle name="SAPBEXresData 2 2 2 2 2" xfId="9829"/>
    <cellStyle name="SAPBEXresData 2 2 2 2 3" xfId="9830"/>
    <cellStyle name="SAPBEXresData 2 2 2 2 4" xfId="9831"/>
    <cellStyle name="SAPBEXresData 2 2 2 2 5" xfId="9832"/>
    <cellStyle name="SAPBEXresData 2 2 2 3" xfId="9833"/>
    <cellStyle name="SAPBEXresData 2 2 2 4" xfId="9834"/>
    <cellStyle name="SAPBEXresData 2 2 2 5" xfId="9835"/>
    <cellStyle name="SAPBEXresData 2 2 2 6" xfId="9836"/>
    <cellStyle name="SAPBEXresData 2 2 3" xfId="9837"/>
    <cellStyle name="SAPBEXresData 2 2 3 2" xfId="9838"/>
    <cellStyle name="SAPBEXresData 2 2 3 3" xfId="9839"/>
    <cellStyle name="SAPBEXresData 2 2 3 4" xfId="9840"/>
    <cellStyle name="SAPBEXresData 2 2 3 5" xfId="9841"/>
    <cellStyle name="SAPBEXresData 2 2 4" xfId="9842"/>
    <cellStyle name="SAPBEXresData 2 2 5" xfId="9843"/>
    <cellStyle name="SAPBEXresData 2 2 6" xfId="9844"/>
    <cellStyle name="SAPBEXresData 2 2 7" xfId="9845"/>
    <cellStyle name="SAPBEXresData 2 3" xfId="9846"/>
    <cellStyle name="SAPBEXresData 2 3 2" xfId="9847"/>
    <cellStyle name="SAPBEXresData 2 3 2 2" xfId="9848"/>
    <cellStyle name="SAPBEXresData 2 3 2 3" xfId="9849"/>
    <cellStyle name="SAPBEXresData 2 3 2 4" xfId="9850"/>
    <cellStyle name="SAPBEXresData 2 3 2 5" xfId="9851"/>
    <cellStyle name="SAPBEXresData 2 3 3" xfId="9852"/>
    <cellStyle name="SAPBEXresData 2 3 4" xfId="9853"/>
    <cellStyle name="SAPBEXresData 2 3 5" xfId="9854"/>
    <cellStyle name="SAPBEXresData 2 3 6" xfId="9855"/>
    <cellStyle name="SAPBEXresData 2 4" xfId="9856"/>
    <cellStyle name="SAPBEXresData 2 4 2" xfId="9857"/>
    <cellStyle name="SAPBEXresData 2 4 3" xfId="9858"/>
    <cellStyle name="SAPBEXresData 2 4 4" xfId="9859"/>
    <cellStyle name="SAPBEXresData 2 4 5" xfId="9860"/>
    <cellStyle name="SAPBEXresData 2 5" xfId="9861"/>
    <cellStyle name="SAPBEXresData 2 6" xfId="9862"/>
    <cellStyle name="SAPBEXresData 2 7" xfId="9863"/>
    <cellStyle name="SAPBEXresData 2 8" xfId="9864"/>
    <cellStyle name="SAPBEXresData 2 9" xfId="9865"/>
    <cellStyle name="SAPBEXresData 3" xfId="9866"/>
    <cellStyle name="SAPBEXresData 3 2" xfId="9867"/>
    <cellStyle name="SAPBEXresData 3 2 2" xfId="9868"/>
    <cellStyle name="SAPBEXresData 3 2 2 2" xfId="9869"/>
    <cellStyle name="SAPBEXresData 3 2 2 3" xfId="9870"/>
    <cellStyle name="SAPBEXresData 3 2 2 4" xfId="9871"/>
    <cellStyle name="SAPBEXresData 3 2 2 5" xfId="9872"/>
    <cellStyle name="SAPBEXresData 3 2 3" xfId="9873"/>
    <cellStyle name="SAPBEXresData 3 2 4" xfId="9874"/>
    <cellStyle name="SAPBEXresData 3 2 5" xfId="9875"/>
    <cellStyle name="SAPBEXresData 3 2 6" xfId="9876"/>
    <cellStyle name="SAPBEXresData 3 3" xfId="9877"/>
    <cellStyle name="SAPBEXresData 3 3 2" xfId="9878"/>
    <cellStyle name="SAPBEXresData 3 3 3" xfId="9879"/>
    <cellStyle name="SAPBEXresData 3 3 4" xfId="9880"/>
    <cellStyle name="SAPBEXresData 3 3 5" xfId="9881"/>
    <cellStyle name="SAPBEXresData 3 4" xfId="9882"/>
    <cellStyle name="SAPBEXresData 3 5" xfId="9883"/>
    <cellStyle name="SAPBEXresData 3 6" xfId="9884"/>
    <cellStyle name="SAPBEXresData 3 7" xfId="9885"/>
    <cellStyle name="SAPBEXresDataEmph" xfId="9886"/>
    <cellStyle name="SAPBEXresDataEmph 2" xfId="9887"/>
    <cellStyle name="SAPBEXresDataEmph 2 10" xfId="9888"/>
    <cellStyle name="SAPBEXresDataEmph 2 2" xfId="9889"/>
    <cellStyle name="SAPBEXresDataEmph 2 2 2" xfId="9890"/>
    <cellStyle name="SAPBEXresDataEmph 2 2 2 2" xfId="9891"/>
    <cellStyle name="SAPBEXresDataEmph 2 2 2 2 2" xfId="9892"/>
    <cellStyle name="SAPBEXresDataEmph 2 2 2 2 3" xfId="9893"/>
    <cellStyle name="SAPBEXresDataEmph 2 2 2 2 4" xfId="9894"/>
    <cellStyle name="SAPBEXresDataEmph 2 2 2 2 5" xfId="9895"/>
    <cellStyle name="SAPBEXresDataEmph 2 2 2 3" xfId="9896"/>
    <cellStyle name="SAPBEXresDataEmph 2 2 2 4" xfId="9897"/>
    <cellStyle name="SAPBEXresDataEmph 2 2 2 5" xfId="9898"/>
    <cellStyle name="SAPBEXresDataEmph 2 2 2 6" xfId="9899"/>
    <cellStyle name="SAPBEXresDataEmph 2 2 3" xfId="9900"/>
    <cellStyle name="SAPBEXresDataEmph 2 2 3 2" xfId="9901"/>
    <cellStyle name="SAPBEXresDataEmph 2 2 3 3" xfId="9902"/>
    <cellStyle name="SAPBEXresDataEmph 2 2 3 4" xfId="9903"/>
    <cellStyle name="SAPBEXresDataEmph 2 2 3 5" xfId="9904"/>
    <cellStyle name="SAPBEXresDataEmph 2 2 4" xfId="9905"/>
    <cellStyle name="SAPBEXresDataEmph 2 2 5" xfId="9906"/>
    <cellStyle name="SAPBEXresDataEmph 2 2 6" xfId="9907"/>
    <cellStyle name="SAPBEXresDataEmph 2 2 7" xfId="9908"/>
    <cellStyle name="SAPBEXresDataEmph 2 3" xfId="9909"/>
    <cellStyle name="SAPBEXresDataEmph 2 3 2" xfId="9910"/>
    <cellStyle name="SAPBEXresDataEmph 2 3 2 2" xfId="9911"/>
    <cellStyle name="SAPBEXresDataEmph 2 3 2 3" xfId="9912"/>
    <cellStyle name="SAPBEXresDataEmph 2 3 2 4" xfId="9913"/>
    <cellStyle name="SAPBEXresDataEmph 2 3 2 5" xfId="9914"/>
    <cellStyle name="SAPBEXresDataEmph 2 3 3" xfId="9915"/>
    <cellStyle name="SAPBEXresDataEmph 2 3 4" xfId="9916"/>
    <cellStyle name="SAPBEXresDataEmph 2 3 5" xfId="9917"/>
    <cellStyle name="SAPBEXresDataEmph 2 3 6" xfId="9918"/>
    <cellStyle name="SAPBEXresDataEmph 2 4" xfId="9919"/>
    <cellStyle name="SAPBEXresDataEmph 2 4 2" xfId="9920"/>
    <cellStyle name="SAPBEXresDataEmph 2 4 3" xfId="9921"/>
    <cellStyle name="SAPBEXresDataEmph 2 4 4" xfId="9922"/>
    <cellStyle name="SAPBEXresDataEmph 2 4 5" xfId="9923"/>
    <cellStyle name="SAPBEXresDataEmph 2 5" xfId="9924"/>
    <cellStyle name="SAPBEXresDataEmph 2 6" xfId="9925"/>
    <cellStyle name="SAPBEXresDataEmph 2 7" xfId="9926"/>
    <cellStyle name="SAPBEXresDataEmph 2 8" xfId="9927"/>
    <cellStyle name="SAPBEXresDataEmph 2 9" xfId="9928"/>
    <cellStyle name="SAPBEXresDataEmph 3" xfId="9929"/>
    <cellStyle name="SAPBEXresDataEmph 3 2" xfId="9930"/>
    <cellStyle name="SAPBEXresDataEmph 3 2 2" xfId="9931"/>
    <cellStyle name="SAPBEXresDataEmph 3 2 2 2" xfId="9932"/>
    <cellStyle name="SAPBEXresDataEmph 3 2 2 3" xfId="9933"/>
    <cellStyle name="SAPBEXresDataEmph 3 2 2 4" xfId="9934"/>
    <cellStyle name="SAPBEXresDataEmph 3 2 2 5" xfId="9935"/>
    <cellStyle name="SAPBEXresDataEmph 3 2 3" xfId="9936"/>
    <cellStyle name="SAPBEXresDataEmph 3 2 4" xfId="9937"/>
    <cellStyle name="SAPBEXresDataEmph 3 2 5" xfId="9938"/>
    <cellStyle name="SAPBEXresDataEmph 3 2 6" xfId="9939"/>
    <cellStyle name="SAPBEXresDataEmph 3 3" xfId="9940"/>
    <cellStyle name="SAPBEXresDataEmph 3 3 2" xfId="9941"/>
    <cellStyle name="SAPBEXresDataEmph 3 3 3" xfId="9942"/>
    <cellStyle name="SAPBEXresDataEmph 3 3 4" xfId="9943"/>
    <cellStyle name="SAPBEXresDataEmph 3 3 5" xfId="9944"/>
    <cellStyle name="SAPBEXresDataEmph 3 4" xfId="9945"/>
    <cellStyle name="SAPBEXresDataEmph 3 5" xfId="9946"/>
    <cellStyle name="SAPBEXresDataEmph 3 6" xfId="9947"/>
    <cellStyle name="SAPBEXresDataEmph 3 7" xfId="9948"/>
    <cellStyle name="SAPBEXresItem" xfId="9949"/>
    <cellStyle name="SAPBEXresItem 2" xfId="9950"/>
    <cellStyle name="SAPBEXresItem 2 10" xfId="9951"/>
    <cellStyle name="SAPBEXresItem 2 2" xfId="9952"/>
    <cellStyle name="SAPBEXresItem 2 2 2" xfId="9953"/>
    <cellStyle name="SAPBEXresItem 2 2 2 2" xfId="9954"/>
    <cellStyle name="SAPBEXresItem 2 2 2 2 2" xfId="9955"/>
    <cellStyle name="SAPBEXresItem 2 2 2 2 3" xfId="9956"/>
    <cellStyle name="SAPBEXresItem 2 2 2 2 4" xfId="9957"/>
    <cellStyle name="SAPBEXresItem 2 2 2 2 5" xfId="9958"/>
    <cellStyle name="SAPBEXresItem 2 2 2 3" xfId="9959"/>
    <cellStyle name="SAPBEXresItem 2 2 2 4" xfId="9960"/>
    <cellStyle name="SAPBEXresItem 2 2 2 5" xfId="9961"/>
    <cellStyle name="SAPBEXresItem 2 2 2 6" xfId="9962"/>
    <cellStyle name="SAPBEXresItem 2 2 3" xfId="9963"/>
    <cellStyle name="SAPBEXresItem 2 2 3 2" xfId="9964"/>
    <cellStyle name="SAPBEXresItem 2 2 3 3" xfId="9965"/>
    <cellStyle name="SAPBEXresItem 2 2 3 4" xfId="9966"/>
    <cellStyle name="SAPBEXresItem 2 2 3 5" xfId="9967"/>
    <cellStyle name="SAPBEXresItem 2 2 4" xfId="9968"/>
    <cellStyle name="SAPBEXresItem 2 2 5" xfId="9969"/>
    <cellStyle name="SAPBEXresItem 2 2 6" xfId="9970"/>
    <cellStyle name="SAPBEXresItem 2 2 7" xfId="9971"/>
    <cellStyle name="SAPBEXresItem 2 3" xfId="9972"/>
    <cellStyle name="SAPBEXresItem 2 3 2" xfId="9973"/>
    <cellStyle name="SAPBEXresItem 2 3 2 2" xfId="9974"/>
    <cellStyle name="SAPBEXresItem 2 3 2 3" xfId="9975"/>
    <cellStyle name="SAPBEXresItem 2 3 2 4" xfId="9976"/>
    <cellStyle name="SAPBEXresItem 2 3 2 5" xfId="9977"/>
    <cellStyle name="SAPBEXresItem 2 3 3" xfId="9978"/>
    <cellStyle name="SAPBEXresItem 2 3 4" xfId="9979"/>
    <cellStyle name="SAPBEXresItem 2 3 5" xfId="9980"/>
    <cellStyle name="SAPBEXresItem 2 3 6" xfId="9981"/>
    <cellStyle name="SAPBEXresItem 2 4" xfId="9982"/>
    <cellStyle name="SAPBEXresItem 2 4 2" xfId="9983"/>
    <cellStyle name="SAPBEXresItem 2 4 3" xfId="9984"/>
    <cellStyle name="SAPBEXresItem 2 4 4" xfId="9985"/>
    <cellStyle name="SAPBEXresItem 2 4 5" xfId="9986"/>
    <cellStyle name="SAPBEXresItem 2 5" xfId="9987"/>
    <cellStyle name="SAPBEXresItem 2 6" xfId="9988"/>
    <cellStyle name="SAPBEXresItem 2 7" xfId="9989"/>
    <cellStyle name="SAPBEXresItem 2 8" xfId="9990"/>
    <cellStyle name="SAPBEXresItem 2 9" xfId="9991"/>
    <cellStyle name="SAPBEXresItem 3" xfId="9992"/>
    <cellStyle name="SAPBEXresItem 3 2" xfId="9993"/>
    <cellStyle name="SAPBEXresItem 3 2 2" xfId="9994"/>
    <cellStyle name="SAPBEXresItem 3 2 2 2" xfId="9995"/>
    <cellStyle name="SAPBEXresItem 3 2 2 3" xfId="9996"/>
    <cellStyle name="SAPBEXresItem 3 2 2 4" xfId="9997"/>
    <cellStyle name="SAPBEXresItem 3 2 2 5" xfId="9998"/>
    <cellStyle name="SAPBEXresItem 3 2 3" xfId="9999"/>
    <cellStyle name="SAPBEXresItem 3 2 4" xfId="10000"/>
    <cellStyle name="SAPBEXresItem 3 2 5" xfId="10001"/>
    <cellStyle name="SAPBEXresItem 3 2 6" xfId="10002"/>
    <cellStyle name="SAPBEXresItem 3 3" xfId="10003"/>
    <cellStyle name="SAPBEXresItem 3 3 2" xfId="10004"/>
    <cellStyle name="SAPBEXresItem 3 3 3" xfId="10005"/>
    <cellStyle name="SAPBEXresItem 3 3 4" xfId="10006"/>
    <cellStyle name="SAPBEXresItem 3 3 5" xfId="10007"/>
    <cellStyle name="SAPBEXresItem 3 4" xfId="10008"/>
    <cellStyle name="SAPBEXresItem 3 5" xfId="10009"/>
    <cellStyle name="SAPBEXresItem 3 6" xfId="10010"/>
    <cellStyle name="SAPBEXresItem 3 7" xfId="10011"/>
    <cellStyle name="SAPBEXresItemX" xfId="10012"/>
    <cellStyle name="SAPBEXresItemX 2" xfId="10013"/>
    <cellStyle name="SAPBEXresItemX 2 10" xfId="10014"/>
    <cellStyle name="SAPBEXresItemX 2 2" xfId="10015"/>
    <cellStyle name="SAPBEXresItemX 2 2 2" xfId="10016"/>
    <cellStyle name="SAPBEXresItemX 2 2 2 2" xfId="10017"/>
    <cellStyle name="SAPBEXresItemX 2 2 2 2 2" xfId="10018"/>
    <cellStyle name="SAPBEXresItemX 2 2 2 2 3" xfId="10019"/>
    <cellStyle name="SAPBEXresItemX 2 2 2 2 4" xfId="10020"/>
    <cellStyle name="SAPBEXresItemX 2 2 2 2 5" xfId="10021"/>
    <cellStyle name="SAPBEXresItemX 2 2 2 3" xfId="10022"/>
    <cellStyle name="SAPBEXresItemX 2 2 2 4" xfId="10023"/>
    <cellStyle name="SAPBEXresItemX 2 2 2 5" xfId="10024"/>
    <cellStyle name="SAPBEXresItemX 2 2 2 6" xfId="10025"/>
    <cellStyle name="SAPBEXresItemX 2 2 3" xfId="10026"/>
    <cellStyle name="SAPBEXresItemX 2 2 3 2" xfId="10027"/>
    <cellStyle name="SAPBEXresItemX 2 2 3 3" xfId="10028"/>
    <cellStyle name="SAPBEXresItemX 2 2 3 4" xfId="10029"/>
    <cellStyle name="SAPBEXresItemX 2 2 3 5" xfId="10030"/>
    <cellStyle name="SAPBEXresItemX 2 2 4" xfId="10031"/>
    <cellStyle name="SAPBEXresItemX 2 2 5" xfId="10032"/>
    <cellStyle name="SAPBEXresItemX 2 2 6" xfId="10033"/>
    <cellStyle name="SAPBEXresItemX 2 2 7" xfId="10034"/>
    <cellStyle name="SAPBEXresItemX 2 3" xfId="10035"/>
    <cellStyle name="SAPBEXresItemX 2 3 2" xfId="10036"/>
    <cellStyle name="SAPBEXresItemX 2 3 2 2" xfId="10037"/>
    <cellStyle name="SAPBEXresItemX 2 3 2 3" xfId="10038"/>
    <cellStyle name="SAPBEXresItemX 2 3 2 4" xfId="10039"/>
    <cellStyle name="SAPBEXresItemX 2 3 2 5" xfId="10040"/>
    <cellStyle name="SAPBEXresItemX 2 3 3" xfId="10041"/>
    <cellStyle name="SAPBEXresItemX 2 3 4" xfId="10042"/>
    <cellStyle name="SAPBEXresItemX 2 3 5" xfId="10043"/>
    <cellStyle name="SAPBEXresItemX 2 3 6" xfId="10044"/>
    <cellStyle name="SAPBEXresItemX 2 4" xfId="10045"/>
    <cellStyle name="SAPBEXresItemX 2 4 2" xfId="10046"/>
    <cellStyle name="SAPBEXresItemX 2 4 3" xfId="10047"/>
    <cellStyle name="SAPBEXresItemX 2 4 4" xfId="10048"/>
    <cellStyle name="SAPBEXresItemX 2 4 5" xfId="10049"/>
    <cellStyle name="SAPBEXresItemX 2 5" xfId="10050"/>
    <cellStyle name="SAPBEXresItemX 2 6" xfId="10051"/>
    <cellStyle name="SAPBEXresItemX 2 7" xfId="10052"/>
    <cellStyle name="SAPBEXresItemX 2 8" xfId="10053"/>
    <cellStyle name="SAPBEXresItemX 2 9" xfId="10054"/>
    <cellStyle name="SAPBEXresItemX 3" xfId="10055"/>
    <cellStyle name="SAPBEXresItemX 3 2" xfId="10056"/>
    <cellStyle name="SAPBEXresItemX 3 2 2" xfId="10057"/>
    <cellStyle name="SAPBEXresItemX 3 2 2 2" xfId="10058"/>
    <cellStyle name="SAPBEXresItemX 3 2 2 3" xfId="10059"/>
    <cellStyle name="SAPBEXresItemX 3 2 2 4" xfId="10060"/>
    <cellStyle name="SAPBEXresItemX 3 2 2 5" xfId="10061"/>
    <cellStyle name="SAPBEXresItemX 3 2 3" xfId="10062"/>
    <cellStyle name="SAPBEXresItemX 3 2 4" xfId="10063"/>
    <cellStyle name="SAPBEXresItemX 3 2 5" xfId="10064"/>
    <cellStyle name="SAPBEXresItemX 3 2 6" xfId="10065"/>
    <cellStyle name="SAPBEXresItemX 3 3" xfId="10066"/>
    <cellStyle name="SAPBEXresItemX 3 3 2" xfId="10067"/>
    <cellStyle name="SAPBEXresItemX 3 3 3" xfId="10068"/>
    <cellStyle name="SAPBEXresItemX 3 3 4" xfId="10069"/>
    <cellStyle name="SAPBEXresItemX 3 3 5" xfId="10070"/>
    <cellStyle name="SAPBEXresItemX 3 4" xfId="10071"/>
    <cellStyle name="SAPBEXresItemX 3 5" xfId="10072"/>
    <cellStyle name="SAPBEXresItemX 3 6" xfId="10073"/>
    <cellStyle name="SAPBEXresItemX 3 7" xfId="10074"/>
    <cellStyle name="SAPBEXstdData" xfId="10075"/>
    <cellStyle name="SAPBEXstdData 2" xfId="10076"/>
    <cellStyle name="SAPBEXstdData 2 10" xfId="10077"/>
    <cellStyle name="SAPBEXstdData 2 2" xfId="10078"/>
    <cellStyle name="SAPBEXstdData 2 2 2" xfId="10079"/>
    <cellStyle name="SAPBEXstdData 2 2 2 2" xfId="10080"/>
    <cellStyle name="SAPBEXstdData 2 2 2 2 2" xfId="10081"/>
    <cellStyle name="SAPBEXstdData 2 2 2 2 3" xfId="10082"/>
    <cellStyle name="SAPBEXstdData 2 2 2 2 4" xfId="10083"/>
    <cellStyle name="SAPBEXstdData 2 2 2 2 5" xfId="10084"/>
    <cellStyle name="SAPBEXstdData 2 2 2 3" xfId="10085"/>
    <cellStyle name="SAPBEXstdData 2 2 2 4" xfId="10086"/>
    <cellStyle name="SAPBEXstdData 2 2 2 5" xfId="10087"/>
    <cellStyle name="SAPBEXstdData 2 2 2 6" xfId="10088"/>
    <cellStyle name="SAPBEXstdData 2 2 3" xfId="10089"/>
    <cellStyle name="SAPBEXstdData 2 2 3 2" xfId="10090"/>
    <cellStyle name="SAPBEXstdData 2 2 3 3" xfId="10091"/>
    <cellStyle name="SAPBEXstdData 2 2 3 4" xfId="10092"/>
    <cellStyle name="SAPBEXstdData 2 2 3 5" xfId="10093"/>
    <cellStyle name="SAPBEXstdData 2 2 4" xfId="10094"/>
    <cellStyle name="SAPBEXstdData 2 2 5" xfId="10095"/>
    <cellStyle name="SAPBEXstdData 2 2 6" xfId="10096"/>
    <cellStyle name="SAPBEXstdData 2 2 7" xfId="10097"/>
    <cellStyle name="SAPBEXstdData 2 3" xfId="10098"/>
    <cellStyle name="SAPBEXstdData 2 3 2" xfId="10099"/>
    <cellStyle name="SAPBEXstdData 2 3 2 2" xfId="10100"/>
    <cellStyle name="SAPBEXstdData 2 3 2 3" xfId="10101"/>
    <cellStyle name="SAPBEXstdData 2 3 2 4" xfId="10102"/>
    <cellStyle name="SAPBEXstdData 2 3 2 5" xfId="10103"/>
    <cellStyle name="SAPBEXstdData 2 3 3" xfId="10104"/>
    <cellStyle name="SAPBEXstdData 2 3 4" xfId="10105"/>
    <cellStyle name="SAPBEXstdData 2 3 5" xfId="10106"/>
    <cellStyle name="SAPBEXstdData 2 3 6" xfId="10107"/>
    <cellStyle name="SAPBEXstdData 2 4" xfId="10108"/>
    <cellStyle name="SAPBEXstdData 2 4 2" xfId="10109"/>
    <cellStyle name="SAPBEXstdData 2 4 3" xfId="10110"/>
    <cellStyle name="SAPBEXstdData 2 4 4" xfId="10111"/>
    <cellStyle name="SAPBEXstdData 2 4 5" xfId="10112"/>
    <cellStyle name="SAPBEXstdData 2 5" xfId="10113"/>
    <cellStyle name="SAPBEXstdData 2 6" xfId="10114"/>
    <cellStyle name="SAPBEXstdData 2 7" xfId="10115"/>
    <cellStyle name="SAPBEXstdData 2 8" xfId="10116"/>
    <cellStyle name="SAPBEXstdData 2 9" xfId="10117"/>
    <cellStyle name="SAPBEXstdData 3" xfId="10118"/>
    <cellStyle name="SAPBEXstdData 3 2" xfId="10119"/>
    <cellStyle name="SAPBEXstdData 3 2 2" xfId="10120"/>
    <cellStyle name="SAPBEXstdData 3 2 2 2" xfId="10121"/>
    <cellStyle name="SAPBEXstdData 3 2 2 3" xfId="10122"/>
    <cellStyle name="SAPBEXstdData 3 2 2 4" xfId="10123"/>
    <cellStyle name="SAPBEXstdData 3 2 2 5" xfId="10124"/>
    <cellStyle name="SAPBEXstdData 3 2 3" xfId="10125"/>
    <cellStyle name="SAPBEXstdData 3 2 4" xfId="10126"/>
    <cellStyle name="SAPBEXstdData 3 2 5" xfId="10127"/>
    <cellStyle name="SAPBEXstdData 3 2 6" xfId="10128"/>
    <cellStyle name="SAPBEXstdData 3 3" xfId="10129"/>
    <cellStyle name="SAPBEXstdData 3 3 2" xfId="10130"/>
    <cellStyle name="SAPBEXstdData 3 3 3" xfId="10131"/>
    <cellStyle name="SAPBEXstdData 3 3 4" xfId="10132"/>
    <cellStyle name="SAPBEXstdData 3 3 5" xfId="10133"/>
    <cellStyle name="SAPBEXstdData 3 4" xfId="10134"/>
    <cellStyle name="SAPBEXstdData 3 5" xfId="10135"/>
    <cellStyle name="SAPBEXstdData 3 6" xfId="10136"/>
    <cellStyle name="SAPBEXstdData 3 7" xfId="10137"/>
    <cellStyle name="SAPBEXstdDataEmph" xfId="10138"/>
    <cellStyle name="SAPBEXstdDataEmph 2" xfId="10139"/>
    <cellStyle name="SAPBEXstdDataEmph 2 10" xfId="10140"/>
    <cellStyle name="SAPBEXstdDataEmph 2 2" xfId="10141"/>
    <cellStyle name="SAPBEXstdDataEmph 2 2 2" xfId="10142"/>
    <cellStyle name="SAPBEXstdDataEmph 2 2 2 2" xfId="10143"/>
    <cellStyle name="SAPBEXstdDataEmph 2 2 2 2 2" xfId="10144"/>
    <cellStyle name="SAPBEXstdDataEmph 2 2 2 2 3" xfId="10145"/>
    <cellStyle name="SAPBEXstdDataEmph 2 2 2 2 4" xfId="10146"/>
    <cellStyle name="SAPBEXstdDataEmph 2 2 2 2 5" xfId="10147"/>
    <cellStyle name="SAPBEXstdDataEmph 2 2 2 3" xfId="10148"/>
    <cellStyle name="SAPBEXstdDataEmph 2 2 2 4" xfId="10149"/>
    <cellStyle name="SAPBEXstdDataEmph 2 2 2 5" xfId="10150"/>
    <cellStyle name="SAPBEXstdDataEmph 2 2 2 6" xfId="10151"/>
    <cellStyle name="SAPBEXstdDataEmph 2 2 3" xfId="10152"/>
    <cellStyle name="SAPBEXstdDataEmph 2 2 3 2" xfId="10153"/>
    <cellStyle name="SAPBEXstdDataEmph 2 2 3 3" xfId="10154"/>
    <cellStyle name="SAPBEXstdDataEmph 2 2 3 4" xfId="10155"/>
    <cellStyle name="SAPBEXstdDataEmph 2 2 3 5" xfId="10156"/>
    <cellStyle name="SAPBEXstdDataEmph 2 2 4" xfId="10157"/>
    <cellStyle name="SAPBEXstdDataEmph 2 2 5" xfId="10158"/>
    <cellStyle name="SAPBEXstdDataEmph 2 2 6" xfId="10159"/>
    <cellStyle name="SAPBEXstdDataEmph 2 2 7" xfId="10160"/>
    <cellStyle name="SAPBEXstdDataEmph 2 3" xfId="10161"/>
    <cellStyle name="SAPBEXstdDataEmph 2 3 2" xfId="10162"/>
    <cellStyle name="SAPBEXstdDataEmph 2 3 2 2" xfId="10163"/>
    <cellStyle name="SAPBEXstdDataEmph 2 3 2 3" xfId="10164"/>
    <cellStyle name="SAPBEXstdDataEmph 2 3 2 4" xfId="10165"/>
    <cellStyle name="SAPBEXstdDataEmph 2 3 2 5" xfId="10166"/>
    <cellStyle name="SAPBEXstdDataEmph 2 3 3" xfId="10167"/>
    <cellStyle name="SAPBEXstdDataEmph 2 3 4" xfId="10168"/>
    <cellStyle name="SAPBEXstdDataEmph 2 3 5" xfId="10169"/>
    <cellStyle name="SAPBEXstdDataEmph 2 3 6" xfId="10170"/>
    <cellStyle name="SAPBEXstdDataEmph 2 4" xfId="10171"/>
    <cellStyle name="SAPBEXstdDataEmph 2 4 2" xfId="10172"/>
    <cellStyle name="SAPBEXstdDataEmph 2 4 3" xfId="10173"/>
    <cellStyle name="SAPBEXstdDataEmph 2 4 4" xfId="10174"/>
    <cellStyle name="SAPBEXstdDataEmph 2 4 5" xfId="10175"/>
    <cellStyle name="SAPBEXstdDataEmph 2 5" xfId="10176"/>
    <cellStyle name="SAPBEXstdDataEmph 2 6" xfId="10177"/>
    <cellStyle name="SAPBEXstdDataEmph 2 7" xfId="10178"/>
    <cellStyle name="SAPBEXstdDataEmph 2 8" xfId="10179"/>
    <cellStyle name="SAPBEXstdDataEmph 2 9" xfId="10180"/>
    <cellStyle name="SAPBEXstdDataEmph 3" xfId="10181"/>
    <cellStyle name="SAPBEXstdDataEmph 3 2" xfId="10182"/>
    <cellStyle name="SAPBEXstdDataEmph 3 2 2" xfId="10183"/>
    <cellStyle name="SAPBEXstdDataEmph 3 2 2 2" xfId="10184"/>
    <cellStyle name="SAPBEXstdDataEmph 3 2 2 3" xfId="10185"/>
    <cellStyle name="SAPBEXstdDataEmph 3 2 2 4" xfId="10186"/>
    <cellStyle name="SAPBEXstdDataEmph 3 2 2 5" xfId="10187"/>
    <cellStyle name="SAPBEXstdDataEmph 3 2 3" xfId="10188"/>
    <cellStyle name="SAPBEXstdDataEmph 3 2 4" xfId="10189"/>
    <cellStyle name="SAPBEXstdDataEmph 3 2 5" xfId="10190"/>
    <cellStyle name="SAPBEXstdDataEmph 3 2 6" xfId="10191"/>
    <cellStyle name="SAPBEXstdDataEmph 3 3" xfId="10192"/>
    <cellStyle name="SAPBEXstdDataEmph 3 3 2" xfId="10193"/>
    <cellStyle name="SAPBEXstdDataEmph 3 3 3" xfId="10194"/>
    <cellStyle name="SAPBEXstdDataEmph 3 3 4" xfId="10195"/>
    <cellStyle name="SAPBEXstdDataEmph 3 3 5" xfId="10196"/>
    <cellStyle name="SAPBEXstdDataEmph 3 4" xfId="10197"/>
    <cellStyle name="SAPBEXstdDataEmph 3 5" xfId="10198"/>
    <cellStyle name="SAPBEXstdDataEmph 3 6" xfId="10199"/>
    <cellStyle name="SAPBEXstdDataEmph 3 7" xfId="10200"/>
    <cellStyle name="SAPBEXstdItem" xfId="10201"/>
    <cellStyle name="SAPBEXstdItem 2" xfId="10202"/>
    <cellStyle name="SAPBEXstdItem 2 10" xfId="10203"/>
    <cellStyle name="SAPBEXstdItem 2 2" xfId="10204"/>
    <cellStyle name="SAPBEXstdItem 2 2 2" xfId="10205"/>
    <cellStyle name="SAPBEXstdItem 2 2 2 2" xfId="10206"/>
    <cellStyle name="SAPBEXstdItem 2 2 2 2 2" xfId="10207"/>
    <cellStyle name="SAPBEXstdItem 2 2 2 2 3" xfId="10208"/>
    <cellStyle name="SAPBEXstdItem 2 2 2 2 4" xfId="10209"/>
    <cellStyle name="SAPBEXstdItem 2 2 2 2 5" xfId="10210"/>
    <cellStyle name="SAPBEXstdItem 2 2 2 3" xfId="10211"/>
    <cellStyle name="SAPBEXstdItem 2 2 2 4" xfId="10212"/>
    <cellStyle name="SAPBEXstdItem 2 2 2 5" xfId="10213"/>
    <cellStyle name="SAPBEXstdItem 2 2 2 6" xfId="10214"/>
    <cellStyle name="SAPBEXstdItem 2 2 3" xfId="10215"/>
    <cellStyle name="SAPBEXstdItem 2 2 3 2" xfId="10216"/>
    <cellStyle name="SAPBEXstdItem 2 2 3 3" xfId="10217"/>
    <cellStyle name="SAPBEXstdItem 2 2 3 4" xfId="10218"/>
    <cellStyle name="SAPBEXstdItem 2 2 3 5" xfId="10219"/>
    <cellStyle name="SAPBEXstdItem 2 2 4" xfId="10220"/>
    <cellStyle name="SAPBEXstdItem 2 2 5" xfId="10221"/>
    <cellStyle name="SAPBEXstdItem 2 2 6" xfId="10222"/>
    <cellStyle name="SAPBEXstdItem 2 2 7" xfId="10223"/>
    <cellStyle name="SAPBEXstdItem 2 3" xfId="10224"/>
    <cellStyle name="SAPBEXstdItem 2 3 2" xfId="10225"/>
    <cellStyle name="SAPBEXstdItem 2 3 2 2" xfId="10226"/>
    <cellStyle name="SAPBEXstdItem 2 3 2 3" xfId="10227"/>
    <cellStyle name="SAPBEXstdItem 2 3 2 4" xfId="10228"/>
    <cellStyle name="SAPBEXstdItem 2 3 2 5" xfId="10229"/>
    <cellStyle name="SAPBEXstdItem 2 3 3" xfId="10230"/>
    <cellStyle name="SAPBEXstdItem 2 3 4" xfId="10231"/>
    <cellStyle name="SAPBEXstdItem 2 3 5" xfId="10232"/>
    <cellStyle name="SAPBEXstdItem 2 3 6" xfId="10233"/>
    <cellStyle name="SAPBEXstdItem 2 4" xfId="10234"/>
    <cellStyle name="SAPBEXstdItem 2 4 2" xfId="10235"/>
    <cellStyle name="SAPBEXstdItem 2 4 3" xfId="10236"/>
    <cellStyle name="SAPBEXstdItem 2 4 4" xfId="10237"/>
    <cellStyle name="SAPBEXstdItem 2 4 5" xfId="10238"/>
    <cellStyle name="SAPBEXstdItem 2 5" xfId="10239"/>
    <cellStyle name="SAPBEXstdItem 2 6" xfId="10240"/>
    <cellStyle name="SAPBEXstdItem 2 7" xfId="10241"/>
    <cellStyle name="SAPBEXstdItem 2 8" xfId="10242"/>
    <cellStyle name="SAPBEXstdItem 2 9" xfId="10243"/>
    <cellStyle name="SAPBEXstdItem 3" xfId="10244"/>
    <cellStyle name="SAPBEXstdItem 3 2" xfId="10245"/>
    <cellStyle name="SAPBEXstdItem 3 2 2" xfId="10246"/>
    <cellStyle name="SAPBEXstdItem 3 2 2 2" xfId="10247"/>
    <cellStyle name="SAPBEXstdItem 3 2 2 3" xfId="10248"/>
    <cellStyle name="SAPBEXstdItem 3 2 2 4" xfId="10249"/>
    <cellStyle name="SAPBEXstdItem 3 2 2 5" xfId="10250"/>
    <cellStyle name="SAPBEXstdItem 3 2 3" xfId="10251"/>
    <cellStyle name="SAPBEXstdItem 3 2 4" xfId="10252"/>
    <cellStyle name="SAPBEXstdItem 3 2 5" xfId="10253"/>
    <cellStyle name="SAPBEXstdItem 3 2 6" xfId="10254"/>
    <cellStyle name="SAPBEXstdItem 3 3" xfId="10255"/>
    <cellStyle name="SAPBEXstdItem 3 3 2" xfId="10256"/>
    <cellStyle name="SAPBEXstdItem 3 3 3" xfId="10257"/>
    <cellStyle name="SAPBEXstdItem 3 3 4" xfId="10258"/>
    <cellStyle name="SAPBEXstdItem 3 3 5" xfId="10259"/>
    <cellStyle name="SAPBEXstdItem 3 4" xfId="10260"/>
    <cellStyle name="SAPBEXstdItem 3 5" xfId="10261"/>
    <cellStyle name="SAPBEXstdItem 3 6" xfId="10262"/>
    <cellStyle name="SAPBEXstdItem 3 7" xfId="10263"/>
    <cellStyle name="SAPBEXstdItemX" xfId="10264"/>
    <cellStyle name="SAPBEXstdItemX 2" xfId="10265"/>
    <cellStyle name="SAPBEXstdItemX 2 10" xfId="10266"/>
    <cellStyle name="SAPBEXstdItemX 2 2" xfId="10267"/>
    <cellStyle name="SAPBEXstdItemX 2 2 2" xfId="10268"/>
    <cellStyle name="SAPBEXstdItemX 2 2 2 2" xfId="10269"/>
    <cellStyle name="SAPBEXstdItemX 2 2 2 2 2" xfId="10270"/>
    <cellStyle name="SAPBEXstdItemX 2 2 2 2 3" xfId="10271"/>
    <cellStyle name="SAPBEXstdItemX 2 2 2 2 4" xfId="10272"/>
    <cellStyle name="SAPBEXstdItemX 2 2 2 2 5" xfId="10273"/>
    <cellStyle name="SAPBEXstdItemX 2 2 2 3" xfId="10274"/>
    <cellStyle name="SAPBEXstdItemX 2 2 2 4" xfId="10275"/>
    <cellStyle name="SAPBEXstdItemX 2 2 2 5" xfId="10276"/>
    <cellStyle name="SAPBEXstdItemX 2 2 2 6" xfId="10277"/>
    <cellStyle name="SAPBEXstdItemX 2 2 3" xfId="10278"/>
    <cellStyle name="SAPBEXstdItemX 2 2 3 2" xfId="10279"/>
    <cellStyle name="SAPBEXstdItemX 2 2 3 3" xfId="10280"/>
    <cellStyle name="SAPBEXstdItemX 2 2 3 4" xfId="10281"/>
    <cellStyle name="SAPBEXstdItemX 2 2 3 5" xfId="10282"/>
    <cellStyle name="SAPBEXstdItemX 2 2 4" xfId="10283"/>
    <cellStyle name="SAPBEXstdItemX 2 2 5" xfId="10284"/>
    <cellStyle name="SAPBEXstdItemX 2 2 6" xfId="10285"/>
    <cellStyle name="SAPBEXstdItemX 2 2 7" xfId="10286"/>
    <cellStyle name="SAPBEXstdItemX 2 3" xfId="10287"/>
    <cellStyle name="SAPBEXstdItemX 2 3 2" xfId="10288"/>
    <cellStyle name="SAPBEXstdItemX 2 3 2 2" xfId="10289"/>
    <cellStyle name="SAPBEXstdItemX 2 3 2 3" xfId="10290"/>
    <cellStyle name="SAPBEXstdItemX 2 3 2 4" xfId="10291"/>
    <cellStyle name="SAPBEXstdItemX 2 3 2 5" xfId="10292"/>
    <cellStyle name="SAPBEXstdItemX 2 3 3" xfId="10293"/>
    <cellStyle name="SAPBEXstdItemX 2 3 4" xfId="10294"/>
    <cellStyle name="SAPBEXstdItemX 2 3 5" xfId="10295"/>
    <cellStyle name="SAPBEXstdItemX 2 3 6" xfId="10296"/>
    <cellStyle name="SAPBEXstdItemX 2 4" xfId="10297"/>
    <cellStyle name="SAPBEXstdItemX 2 4 2" xfId="10298"/>
    <cellStyle name="SAPBEXstdItemX 2 4 3" xfId="10299"/>
    <cellStyle name="SAPBEXstdItemX 2 4 4" xfId="10300"/>
    <cellStyle name="SAPBEXstdItemX 2 4 5" xfId="10301"/>
    <cellStyle name="SAPBEXstdItemX 2 5" xfId="10302"/>
    <cellStyle name="SAPBEXstdItemX 2 6" xfId="10303"/>
    <cellStyle name="SAPBEXstdItemX 2 7" xfId="10304"/>
    <cellStyle name="SAPBEXstdItemX 2 8" xfId="10305"/>
    <cellStyle name="SAPBEXstdItemX 2 9" xfId="10306"/>
    <cellStyle name="SAPBEXstdItemX 3" xfId="10307"/>
    <cellStyle name="SAPBEXstdItemX 3 2" xfId="10308"/>
    <cellStyle name="SAPBEXstdItemX 3 2 2" xfId="10309"/>
    <cellStyle name="SAPBEXstdItemX 3 2 2 2" xfId="10310"/>
    <cellStyle name="SAPBEXstdItemX 3 2 2 3" xfId="10311"/>
    <cellStyle name="SAPBEXstdItemX 3 2 2 4" xfId="10312"/>
    <cellStyle name="SAPBEXstdItemX 3 2 2 5" xfId="10313"/>
    <cellStyle name="SAPBEXstdItemX 3 2 3" xfId="10314"/>
    <cellStyle name="SAPBEXstdItemX 3 2 4" xfId="10315"/>
    <cellStyle name="SAPBEXstdItemX 3 2 5" xfId="10316"/>
    <cellStyle name="SAPBEXstdItemX 3 2 6" xfId="10317"/>
    <cellStyle name="SAPBEXstdItemX 3 3" xfId="10318"/>
    <cellStyle name="SAPBEXstdItemX 3 3 2" xfId="10319"/>
    <cellStyle name="SAPBEXstdItemX 3 3 3" xfId="10320"/>
    <cellStyle name="SAPBEXstdItemX 3 3 4" xfId="10321"/>
    <cellStyle name="SAPBEXstdItemX 3 3 5" xfId="10322"/>
    <cellStyle name="SAPBEXstdItemX 3 4" xfId="10323"/>
    <cellStyle name="SAPBEXstdItemX 3 5" xfId="10324"/>
    <cellStyle name="SAPBEXstdItemX 3 6" xfId="10325"/>
    <cellStyle name="SAPBEXstdItemX 3 7" xfId="10326"/>
    <cellStyle name="SAPBEXtitle" xfId="10327"/>
    <cellStyle name="SAPBEXundefined" xfId="10328"/>
    <cellStyle name="SAPBEXundefined 2" xfId="10329"/>
    <cellStyle name="SAPBEXundefined 2 10" xfId="10330"/>
    <cellStyle name="SAPBEXundefined 2 2" xfId="10331"/>
    <cellStyle name="SAPBEXundefined 2 2 2" xfId="10332"/>
    <cellStyle name="SAPBEXundefined 2 2 2 2" xfId="10333"/>
    <cellStyle name="SAPBEXundefined 2 2 2 2 2" xfId="10334"/>
    <cellStyle name="SAPBEXundefined 2 2 2 2 3" xfId="10335"/>
    <cellStyle name="SAPBEXundefined 2 2 2 2 4" xfId="10336"/>
    <cellStyle name="SAPBEXundefined 2 2 2 2 5" xfId="10337"/>
    <cellStyle name="SAPBEXundefined 2 2 2 3" xfId="10338"/>
    <cellStyle name="SAPBEXundefined 2 2 2 4" xfId="10339"/>
    <cellStyle name="SAPBEXundefined 2 2 2 5" xfId="10340"/>
    <cellStyle name="SAPBEXundefined 2 2 2 6" xfId="10341"/>
    <cellStyle name="SAPBEXundefined 2 2 3" xfId="10342"/>
    <cellStyle name="SAPBEXundefined 2 2 3 2" xfId="10343"/>
    <cellStyle name="SAPBEXundefined 2 2 3 3" xfId="10344"/>
    <cellStyle name="SAPBEXundefined 2 2 3 4" xfId="10345"/>
    <cellStyle name="SAPBEXundefined 2 2 3 5" xfId="10346"/>
    <cellStyle name="SAPBEXundefined 2 2 4" xfId="10347"/>
    <cellStyle name="SAPBEXundefined 2 2 5" xfId="10348"/>
    <cellStyle name="SAPBEXundefined 2 2 6" xfId="10349"/>
    <cellStyle name="SAPBEXundefined 2 2 7" xfId="10350"/>
    <cellStyle name="SAPBEXundefined 2 3" xfId="10351"/>
    <cellStyle name="SAPBEXundefined 2 3 2" xfId="10352"/>
    <cellStyle name="SAPBEXundefined 2 3 2 2" xfId="10353"/>
    <cellStyle name="SAPBEXundefined 2 3 2 3" xfId="10354"/>
    <cellStyle name="SAPBEXundefined 2 3 2 4" xfId="10355"/>
    <cellStyle name="SAPBEXundefined 2 3 2 5" xfId="10356"/>
    <cellStyle name="SAPBEXundefined 2 3 3" xfId="10357"/>
    <cellStyle name="SAPBEXundefined 2 3 4" xfId="10358"/>
    <cellStyle name="SAPBEXundefined 2 3 5" xfId="10359"/>
    <cellStyle name="SAPBEXundefined 2 3 6" xfId="10360"/>
    <cellStyle name="SAPBEXundefined 2 4" xfId="10361"/>
    <cellStyle name="SAPBEXundefined 2 4 2" xfId="10362"/>
    <cellStyle name="SAPBEXundefined 2 4 3" xfId="10363"/>
    <cellStyle name="SAPBEXundefined 2 4 4" xfId="10364"/>
    <cellStyle name="SAPBEXundefined 2 4 5" xfId="10365"/>
    <cellStyle name="SAPBEXundefined 2 5" xfId="10366"/>
    <cellStyle name="SAPBEXundefined 2 6" xfId="10367"/>
    <cellStyle name="SAPBEXundefined 2 7" xfId="10368"/>
    <cellStyle name="SAPBEXundefined 2 8" xfId="10369"/>
    <cellStyle name="SAPBEXundefined 2 9" xfId="10370"/>
    <cellStyle name="SAPBEXundefined 3" xfId="10371"/>
    <cellStyle name="SAPBEXundefined 3 2" xfId="10372"/>
    <cellStyle name="SAPBEXundefined 3 2 2" xfId="10373"/>
    <cellStyle name="SAPBEXundefined 3 2 2 2" xfId="10374"/>
    <cellStyle name="SAPBEXundefined 3 2 2 3" xfId="10375"/>
    <cellStyle name="SAPBEXundefined 3 2 2 4" xfId="10376"/>
    <cellStyle name="SAPBEXundefined 3 2 2 5" xfId="10377"/>
    <cellStyle name="SAPBEXundefined 3 2 3" xfId="10378"/>
    <cellStyle name="SAPBEXundefined 3 2 4" xfId="10379"/>
    <cellStyle name="SAPBEXundefined 3 2 5" xfId="10380"/>
    <cellStyle name="SAPBEXundefined 3 2 6" xfId="10381"/>
    <cellStyle name="SAPBEXundefined 3 3" xfId="10382"/>
    <cellStyle name="SAPBEXundefined 3 3 2" xfId="10383"/>
    <cellStyle name="SAPBEXundefined 3 3 3" xfId="10384"/>
    <cellStyle name="SAPBEXundefined 3 3 4" xfId="10385"/>
    <cellStyle name="SAPBEXundefined 3 3 5" xfId="10386"/>
    <cellStyle name="SAPBEXundefined 3 4" xfId="10387"/>
    <cellStyle name="SAPBEXundefined 3 5" xfId="10388"/>
    <cellStyle name="SAPBEXundefined 3 6" xfId="10389"/>
    <cellStyle name="SAPBEXundefined 3 7" xfId="10390"/>
    <cellStyle name="section" xfId="10391"/>
    <cellStyle name="section 10" xfId="10392"/>
    <cellStyle name="section 11" xfId="10393"/>
    <cellStyle name="section 2" xfId="10394"/>
    <cellStyle name="section 3" xfId="10395"/>
    <cellStyle name="section 4" xfId="10396"/>
    <cellStyle name="section 5" xfId="10397"/>
    <cellStyle name="section 6" xfId="10398"/>
    <cellStyle name="section 7" xfId="10399"/>
    <cellStyle name="section 8" xfId="10400"/>
    <cellStyle name="section 9" xfId="10401"/>
    <cellStyle name="Style 1" xfId="10402"/>
    <cellStyle name="Style 1 2" xfId="10403"/>
    <cellStyle name="STYLE1" xfId="10404"/>
    <cellStyle name="STYLE2" xfId="10405"/>
    <cellStyle name="Table Footnotes" xfId="10406"/>
    <cellStyle name="Table Footnotes 2" xfId="10407"/>
    <cellStyle name="Table Footnotes 3" xfId="10408"/>
    <cellStyle name="Table Footnotes 4" xfId="10409"/>
    <cellStyle name="Table Footnotes 5" xfId="10410"/>
    <cellStyle name="Table Footnotes 6" xfId="10411"/>
    <cellStyle name="Table Footnotes 7" xfId="10412"/>
    <cellStyle name="Table Heading" xfId="10413"/>
    <cellStyle name="Table Heading 2" xfId="10414"/>
    <cellStyle name="Table Heading 3" xfId="10415"/>
    <cellStyle name="Table Heading 4" xfId="10416"/>
    <cellStyle name="Table Heading 5" xfId="10417"/>
    <cellStyle name="Table Heading 6" xfId="10418"/>
    <cellStyle name="Table Heading 7" xfId="10419"/>
    <cellStyle name="Title 10" xfId="10420"/>
    <cellStyle name="Title 2" xfId="10421"/>
    <cellStyle name="Title 2 10" xfId="10422"/>
    <cellStyle name="Title 2 11" xfId="10423"/>
    <cellStyle name="Title 2 12" xfId="10424"/>
    <cellStyle name="Title 2 13" xfId="10425"/>
    <cellStyle name="Title 2 14" xfId="10426"/>
    <cellStyle name="Title 2 15" xfId="10427"/>
    <cellStyle name="Title 2 16" xfId="10428"/>
    <cellStyle name="Title 2 17" xfId="10429"/>
    <cellStyle name="Title 2 18" xfId="10430"/>
    <cellStyle name="Title 2 19" xfId="10431"/>
    <cellStyle name="Title 2 2" xfId="10432"/>
    <cellStyle name="Title 2 2 10" xfId="10433"/>
    <cellStyle name="Title 2 2 11" xfId="10434"/>
    <cellStyle name="Title 2 2 12" xfId="10435"/>
    <cellStyle name="Title 2 2 13" xfId="10436"/>
    <cellStyle name="Title 2 2 14" xfId="10437"/>
    <cellStyle name="Title 2 2 15" xfId="10438"/>
    <cellStyle name="Title 2 2 2" xfId="10439"/>
    <cellStyle name="Title 2 2 2 10" xfId="10440"/>
    <cellStyle name="Title 2 2 2 11" xfId="10441"/>
    <cellStyle name="Title 2 2 2 12" xfId="10442"/>
    <cellStyle name="Title 2 2 2 13" xfId="10443"/>
    <cellStyle name="Title 2 2 2 14" xfId="10444"/>
    <cellStyle name="Title 2 2 2 15" xfId="10445"/>
    <cellStyle name="Title 2 2 2 2" xfId="10446"/>
    <cellStyle name="Title 2 2 2 2 2" xfId="10447"/>
    <cellStyle name="Title 2 2 2 2 3" xfId="10448"/>
    <cellStyle name="Title 2 2 2 2 4" xfId="10449"/>
    <cellStyle name="Title 2 2 2 2 5" xfId="10450"/>
    <cellStyle name="Title 2 2 2 2 6" xfId="10451"/>
    <cellStyle name="Title 2 2 2 3" xfId="10452"/>
    <cellStyle name="Title 2 2 2 3 2" xfId="10453"/>
    <cellStyle name="Title 2 2 2 4" xfId="10454"/>
    <cellStyle name="Title 2 2 2 5" xfId="10455"/>
    <cellStyle name="Title 2 2 2 6" xfId="10456"/>
    <cellStyle name="Title 2 2 2 7" xfId="10457"/>
    <cellStyle name="Title 2 2 2 8" xfId="10458"/>
    <cellStyle name="Title 2 2 2 9" xfId="10459"/>
    <cellStyle name="Title 2 2 3" xfId="10460"/>
    <cellStyle name="Title 2 2 3 2" xfId="10461"/>
    <cellStyle name="Title 2 2 3 3" xfId="10462"/>
    <cellStyle name="Title 2 2 3 4" xfId="10463"/>
    <cellStyle name="Title 2 2 3 5" xfId="10464"/>
    <cellStyle name="Title 2 2 3 6" xfId="10465"/>
    <cellStyle name="Title 2 2 4" xfId="10466"/>
    <cellStyle name="Title 2 2 5" xfId="10467"/>
    <cellStyle name="Title 2 2 6" xfId="10468"/>
    <cellStyle name="Title 2 2 7" xfId="10469"/>
    <cellStyle name="Title 2 2 8" xfId="10470"/>
    <cellStyle name="Title 2 2 9" xfId="10471"/>
    <cellStyle name="Title 2 20" xfId="10472"/>
    <cellStyle name="Title 2 21" xfId="10473"/>
    <cellStyle name="Title 2 22" xfId="10474"/>
    <cellStyle name="Title 2 23" xfId="10475"/>
    <cellStyle name="Title 2 24" xfId="10476"/>
    <cellStyle name="Title 2 25" xfId="10477"/>
    <cellStyle name="Title 2 26" xfId="10478"/>
    <cellStyle name="Title 2 27" xfId="10479"/>
    <cellStyle name="Title 2 28" xfId="10480"/>
    <cellStyle name="Title 2 3" xfId="10481"/>
    <cellStyle name="Title 2 3 2" xfId="10482"/>
    <cellStyle name="Title 2 4" xfId="10483"/>
    <cellStyle name="Title 2 5" xfId="10484"/>
    <cellStyle name="Title 2 6" xfId="10485"/>
    <cellStyle name="Title 2 7" xfId="10486"/>
    <cellStyle name="Title 2 8" xfId="10487"/>
    <cellStyle name="Title 2 9" xfId="10488"/>
    <cellStyle name="Title 3" xfId="10489"/>
    <cellStyle name="Title 3 10" xfId="10490"/>
    <cellStyle name="Title 3 2" xfId="10491"/>
    <cellStyle name="Title 3 3" xfId="10492"/>
    <cellStyle name="Title 3 4" xfId="10493"/>
    <cellStyle name="Title 3 5" xfId="10494"/>
    <cellStyle name="Title 3 6" xfId="10495"/>
    <cellStyle name="Title 3 7" xfId="10496"/>
    <cellStyle name="Title 3 8" xfId="10497"/>
    <cellStyle name="Title 3 9" xfId="10498"/>
    <cellStyle name="Title 4" xfId="10499"/>
    <cellStyle name="Title 4 10" xfId="10500"/>
    <cellStyle name="Title 4 2" xfId="10501"/>
    <cellStyle name="Title 4 3" xfId="10502"/>
    <cellStyle name="Title 4 4" xfId="10503"/>
    <cellStyle name="Title 4 5" xfId="10504"/>
    <cellStyle name="Title 4 6" xfId="10505"/>
    <cellStyle name="Title 4 7" xfId="10506"/>
    <cellStyle name="Title 4 8" xfId="10507"/>
    <cellStyle name="Title 4 9" xfId="10508"/>
    <cellStyle name="Title 5" xfId="10509"/>
    <cellStyle name="Title 5 10" xfId="10510"/>
    <cellStyle name="Title 5 2" xfId="10511"/>
    <cellStyle name="Title 5 3" xfId="10512"/>
    <cellStyle name="Title 5 4" xfId="10513"/>
    <cellStyle name="Title 5 5" xfId="10514"/>
    <cellStyle name="Title 5 6" xfId="10515"/>
    <cellStyle name="Title 5 7" xfId="10516"/>
    <cellStyle name="Title 5 8" xfId="10517"/>
    <cellStyle name="Title 5 9" xfId="10518"/>
    <cellStyle name="Title 6" xfId="10519"/>
    <cellStyle name="Title 6 10" xfId="10520"/>
    <cellStyle name="Title 6 11" xfId="10521"/>
    <cellStyle name="Title 6 12" xfId="10522"/>
    <cellStyle name="Title 6 13" xfId="10523"/>
    <cellStyle name="Title 6 14" xfId="10524"/>
    <cellStyle name="Title 6 15" xfId="10525"/>
    <cellStyle name="Title 6 16" xfId="10526"/>
    <cellStyle name="Title 6 17" xfId="10527"/>
    <cellStyle name="Title 6 18" xfId="10528"/>
    <cellStyle name="Title 6 19" xfId="10529"/>
    <cellStyle name="Title 6 2" xfId="10530"/>
    <cellStyle name="Title 6 20" xfId="10531"/>
    <cellStyle name="Title 6 21" xfId="10532"/>
    <cellStyle name="Title 6 22" xfId="10533"/>
    <cellStyle name="Title 6 23" xfId="10534"/>
    <cellStyle name="Title 6 24" xfId="10535"/>
    <cellStyle name="Title 6 25" xfId="10536"/>
    <cellStyle name="Title 6 26" xfId="10537"/>
    <cellStyle name="Title 6 27" xfId="10538"/>
    <cellStyle name="Title 6 28" xfId="10539"/>
    <cellStyle name="Title 6 29" xfId="10540"/>
    <cellStyle name="Title 6 3" xfId="10541"/>
    <cellStyle name="Title 6 30" xfId="10542"/>
    <cellStyle name="Title 6 31" xfId="10543"/>
    <cellStyle name="Title 6 32" xfId="10544"/>
    <cellStyle name="Title 6 4" xfId="10545"/>
    <cellStyle name="Title 6 5" xfId="10546"/>
    <cellStyle name="Title 6 6" xfId="10547"/>
    <cellStyle name="Title 6 7" xfId="10548"/>
    <cellStyle name="Title 6 8" xfId="10549"/>
    <cellStyle name="Title 6 9" xfId="10550"/>
    <cellStyle name="Title 7" xfId="10551"/>
    <cellStyle name="Title 7 10" xfId="10552"/>
    <cellStyle name="Title 7 11" xfId="10553"/>
    <cellStyle name="Title 7 12" xfId="10554"/>
    <cellStyle name="Title 7 13" xfId="10555"/>
    <cellStyle name="Title 7 14" xfId="10556"/>
    <cellStyle name="Title 7 15" xfId="10557"/>
    <cellStyle name="Title 7 16" xfId="10558"/>
    <cellStyle name="Title 7 17" xfId="10559"/>
    <cellStyle name="Title 7 18" xfId="10560"/>
    <cellStyle name="Title 7 19" xfId="10561"/>
    <cellStyle name="Title 7 2" xfId="10562"/>
    <cellStyle name="Title 7 20" xfId="10563"/>
    <cellStyle name="Title 7 21" xfId="10564"/>
    <cellStyle name="Title 7 22" xfId="10565"/>
    <cellStyle name="Title 7 23" xfId="10566"/>
    <cellStyle name="Title 7 24" xfId="10567"/>
    <cellStyle name="Title 7 25" xfId="10568"/>
    <cellStyle name="Title 7 26" xfId="10569"/>
    <cellStyle name="Title 7 27" xfId="10570"/>
    <cellStyle name="Title 7 28" xfId="10571"/>
    <cellStyle name="Title 7 29" xfId="10572"/>
    <cellStyle name="Title 7 3" xfId="10573"/>
    <cellStyle name="Title 7 30" xfId="10574"/>
    <cellStyle name="Title 7 31" xfId="10575"/>
    <cellStyle name="Title 7 32" xfId="10576"/>
    <cellStyle name="Title 7 4" xfId="10577"/>
    <cellStyle name="Title 7 5" xfId="10578"/>
    <cellStyle name="Title 7 6" xfId="10579"/>
    <cellStyle name="Title 7 7" xfId="10580"/>
    <cellStyle name="Title 7 8" xfId="10581"/>
    <cellStyle name="Title 7 9" xfId="10582"/>
    <cellStyle name="Title 8" xfId="10583"/>
    <cellStyle name="Title 8 2" xfId="10584"/>
    <cellStyle name="Title 8 3" xfId="10585"/>
    <cellStyle name="Title 8 4" xfId="10586"/>
    <cellStyle name="Title 8 5" xfId="10587"/>
    <cellStyle name="Title 9" xfId="10588"/>
    <cellStyle name="Total 10" xfId="10589"/>
    <cellStyle name="total 10 2" xfId="10590"/>
    <cellStyle name="total 11" xfId="10591"/>
    <cellStyle name="total 11 2" xfId="10592"/>
    <cellStyle name="total 12" xfId="10593"/>
    <cellStyle name="total 12 2" xfId="10594"/>
    <cellStyle name="total 13" xfId="10595"/>
    <cellStyle name="total 13 2" xfId="10596"/>
    <cellStyle name="total 14" xfId="10597"/>
    <cellStyle name="total 14 2" xfId="10598"/>
    <cellStyle name="total 15" xfId="10599"/>
    <cellStyle name="total 15 2" xfId="10600"/>
    <cellStyle name="total 16" xfId="10601"/>
    <cellStyle name="total 16 2" xfId="10602"/>
    <cellStyle name="total 17" xfId="10603"/>
    <cellStyle name="total 17 2" xfId="10604"/>
    <cellStyle name="total 18" xfId="10605"/>
    <cellStyle name="total 19" xfId="10606"/>
    <cellStyle name="total 2" xfId="10607"/>
    <cellStyle name="Total 2 10" xfId="10608"/>
    <cellStyle name="Total 2 11" xfId="10609"/>
    <cellStyle name="Total 2 12" xfId="10610"/>
    <cellStyle name="Total 2 13" xfId="10611"/>
    <cellStyle name="Total 2 14" xfId="10612"/>
    <cellStyle name="Total 2 15" xfId="10613"/>
    <cellStyle name="Total 2 16" xfId="10614"/>
    <cellStyle name="Total 2 17" xfId="10615"/>
    <cellStyle name="Total 2 18" xfId="10616"/>
    <cellStyle name="Total 2 19" xfId="10617"/>
    <cellStyle name="Total 2 2" xfId="10618"/>
    <cellStyle name="Total 2 2 10" xfId="10619"/>
    <cellStyle name="Total 2 2 11" xfId="10620"/>
    <cellStyle name="Total 2 2 12" xfId="10621"/>
    <cellStyle name="Total 2 2 13" xfId="10622"/>
    <cellStyle name="Total 2 2 14" xfId="10623"/>
    <cellStyle name="Total 2 2 15" xfId="10624"/>
    <cellStyle name="Total 2 2 16" xfId="10625"/>
    <cellStyle name="Total 2 2 17" xfId="10626"/>
    <cellStyle name="Total 2 2 18" xfId="10627"/>
    <cellStyle name="Total 2 2 19" xfId="10628"/>
    <cellStyle name="Total 2 2 2" xfId="10629"/>
    <cellStyle name="Total 2 2 2 10" xfId="10630"/>
    <cellStyle name="Total 2 2 2 10 2" xfId="10631"/>
    <cellStyle name="Total 2 2 2 10 3" xfId="10632"/>
    <cellStyle name="Total 2 2 2 11" xfId="10633"/>
    <cellStyle name="Total 2 2 2 11 2" xfId="10634"/>
    <cellStyle name="Total 2 2 2 11 3" xfId="10635"/>
    <cellStyle name="Total 2 2 2 12" xfId="10636"/>
    <cellStyle name="Total 2 2 2 12 2" xfId="10637"/>
    <cellStyle name="Total 2 2 2 12 3" xfId="10638"/>
    <cellStyle name="Total 2 2 2 13" xfId="10639"/>
    <cellStyle name="Total 2 2 2 13 2" xfId="10640"/>
    <cellStyle name="Total 2 2 2 13 3" xfId="10641"/>
    <cellStyle name="Total 2 2 2 14" xfId="10642"/>
    <cellStyle name="Total 2 2 2 14 2" xfId="10643"/>
    <cellStyle name="Total 2 2 2 14 3" xfId="10644"/>
    <cellStyle name="Total 2 2 2 15" xfId="10645"/>
    <cellStyle name="Total 2 2 2 15 2" xfId="10646"/>
    <cellStyle name="Total 2 2 2 15 3" xfId="10647"/>
    <cellStyle name="Total 2 2 2 2" xfId="10648"/>
    <cellStyle name="Total 2 2 2 2 10" xfId="10649"/>
    <cellStyle name="Total 2 2 2 2 11" xfId="10650"/>
    <cellStyle name="Total 2 2 2 2 12" xfId="10651"/>
    <cellStyle name="Total 2 2 2 2 13" xfId="10652"/>
    <cellStyle name="Total 2 2 2 2 14" xfId="10653"/>
    <cellStyle name="Total 2 2 2 2 15" xfId="10654"/>
    <cellStyle name="Total 2 2 2 2 16" xfId="10655"/>
    <cellStyle name="Total 2 2 2 2 17" xfId="10656"/>
    <cellStyle name="Total 2 2 2 2 18" xfId="10657"/>
    <cellStyle name="Total 2 2 2 2 19" xfId="10658"/>
    <cellStyle name="Total 2 2 2 2 2" xfId="10659"/>
    <cellStyle name="Total 2 2 2 2 2 2" xfId="10660"/>
    <cellStyle name="Total 2 2 2 2 2 3" xfId="10661"/>
    <cellStyle name="Total 2 2 2 2 2 4" xfId="10662"/>
    <cellStyle name="Total 2 2 2 2 2 5" xfId="10663"/>
    <cellStyle name="Total 2 2 2 2 2 6" xfId="10664"/>
    <cellStyle name="Total 2 2 2 2 20" xfId="10665"/>
    <cellStyle name="Total 2 2 2 2 21" xfId="10666"/>
    <cellStyle name="Total 2 2 2 2 21 2" xfId="10667"/>
    <cellStyle name="Total 2 2 2 2 21 3" xfId="10668"/>
    <cellStyle name="Total 2 2 2 2 22" xfId="10669"/>
    <cellStyle name="Total 2 2 2 2 22 2" xfId="10670"/>
    <cellStyle name="Total 2 2 2 2 22 3" xfId="10671"/>
    <cellStyle name="Total 2 2 2 2 23" xfId="10672"/>
    <cellStyle name="Total 2 2 2 2 23 2" xfId="10673"/>
    <cellStyle name="Total 2 2 2 2 23 3" xfId="10674"/>
    <cellStyle name="Total 2 2 2 2 24" xfId="10675"/>
    <cellStyle name="Total 2 2 2 2 24 2" xfId="10676"/>
    <cellStyle name="Total 2 2 2 2 24 3" xfId="10677"/>
    <cellStyle name="Total 2 2 2 2 25" xfId="10678"/>
    <cellStyle name="Total 2 2 2 2 25 2" xfId="10679"/>
    <cellStyle name="Total 2 2 2 2 25 3" xfId="10680"/>
    <cellStyle name="Total 2 2 2 2 26" xfId="10681"/>
    <cellStyle name="Total 2 2 2 2 26 2" xfId="10682"/>
    <cellStyle name="Total 2 2 2 2 26 3" xfId="10683"/>
    <cellStyle name="Total 2 2 2 2 27" xfId="10684"/>
    <cellStyle name="Total 2 2 2 2 28" xfId="10685"/>
    <cellStyle name="Total 2 2 2 2 3" xfId="10686"/>
    <cellStyle name="Total 2 2 2 2 3 2" xfId="10687"/>
    <cellStyle name="Total 2 2 2 2 3 3" xfId="10688"/>
    <cellStyle name="Total 2 2 2 2 3 4" xfId="10689"/>
    <cellStyle name="Total 2 2 2 2 3 5" xfId="10690"/>
    <cellStyle name="Total 2 2 2 2 3 6" xfId="10691"/>
    <cellStyle name="Total 2 2 2 2 4" xfId="10692"/>
    <cellStyle name="Total 2 2 2 2 5" xfId="10693"/>
    <cellStyle name="Total 2 2 2 2 6" xfId="10694"/>
    <cellStyle name="Total 2 2 2 2 7" xfId="10695"/>
    <cellStyle name="Total 2 2 2 2 8" xfId="10696"/>
    <cellStyle name="Total 2 2 2 2 9" xfId="10697"/>
    <cellStyle name="Total 2 2 2 3" xfId="10698"/>
    <cellStyle name="Total 2 2 2 3 2" xfId="10699"/>
    <cellStyle name="Total 2 2 2 3 3" xfId="10700"/>
    <cellStyle name="Total 2 2 2 3 4" xfId="10701"/>
    <cellStyle name="Total 2 2 2 3 5" xfId="10702"/>
    <cellStyle name="Total 2 2 2 3 6" xfId="10703"/>
    <cellStyle name="Total 2 2 2 3 6 2" xfId="10704"/>
    <cellStyle name="Total 2 2 2 3 6 3" xfId="10705"/>
    <cellStyle name="Total 2 2 2 4" xfId="10706"/>
    <cellStyle name="Total 2 2 2 5" xfId="10707"/>
    <cellStyle name="Total 2 2 2 6" xfId="10708"/>
    <cellStyle name="Total 2 2 2 7" xfId="10709"/>
    <cellStyle name="Total 2 2 2 7 2" xfId="10710"/>
    <cellStyle name="Total 2 2 2 7 3" xfId="10711"/>
    <cellStyle name="Total 2 2 2 8" xfId="10712"/>
    <cellStyle name="Total 2 2 2 9" xfId="10713"/>
    <cellStyle name="Total 2 2 2 9 2" xfId="10714"/>
    <cellStyle name="Total 2 2 2 9 3" xfId="10715"/>
    <cellStyle name="Total 2 2 20" xfId="10716"/>
    <cellStyle name="Total 2 2 21" xfId="10717"/>
    <cellStyle name="Total 2 2 22" xfId="10718"/>
    <cellStyle name="Total 2 2 22 2" xfId="10719"/>
    <cellStyle name="Total 2 2 22 3" xfId="10720"/>
    <cellStyle name="Total 2 2 23" xfId="10721"/>
    <cellStyle name="Total 2 2 23 2" xfId="10722"/>
    <cellStyle name="Total 2 2 23 3" xfId="10723"/>
    <cellStyle name="Total 2 2 24" xfId="10724"/>
    <cellStyle name="Total 2 2 24 2" xfId="10725"/>
    <cellStyle name="Total 2 2 24 3" xfId="10726"/>
    <cellStyle name="Total 2 2 25" xfId="10727"/>
    <cellStyle name="Total 2 2 25 2" xfId="10728"/>
    <cellStyle name="Total 2 2 25 3" xfId="10729"/>
    <cellStyle name="Total 2 2 26" xfId="10730"/>
    <cellStyle name="Total 2 2 26 2" xfId="10731"/>
    <cellStyle name="Total 2 2 26 3" xfId="10732"/>
    <cellStyle name="Total 2 2 27" xfId="10733"/>
    <cellStyle name="Total 2 2 27 2" xfId="10734"/>
    <cellStyle name="Total 2 2 27 3" xfId="10735"/>
    <cellStyle name="Total 2 2 28" xfId="10736"/>
    <cellStyle name="Total 2 2 29" xfId="10737"/>
    <cellStyle name="Total 2 2 3" xfId="10738"/>
    <cellStyle name="Total 2 2 3 2" xfId="10739"/>
    <cellStyle name="Total 2 2 3 3" xfId="10740"/>
    <cellStyle name="Total 2 2 3 4" xfId="10741"/>
    <cellStyle name="Total 2 2 3 5" xfId="10742"/>
    <cellStyle name="Total 2 2 3 6" xfId="10743"/>
    <cellStyle name="Total 2 2 4" xfId="10744"/>
    <cellStyle name="Total 2 2 5" xfId="10745"/>
    <cellStyle name="Total 2 2 6" xfId="10746"/>
    <cellStyle name="Total 2 2 7" xfId="10747"/>
    <cellStyle name="Total 2 2 8" xfId="10748"/>
    <cellStyle name="Total 2 2 9" xfId="10749"/>
    <cellStyle name="Total 2 20" xfId="10750"/>
    <cellStyle name="Total 2 21" xfId="10751"/>
    <cellStyle name="total 2 22" xfId="10752"/>
    <cellStyle name="total 2 23" xfId="10753"/>
    <cellStyle name="total 2 24" xfId="10754"/>
    <cellStyle name="total 2 25" xfId="10755"/>
    <cellStyle name="Total 2 26" xfId="10756"/>
    <cellStyle name="Total 2 26 2" xfId="10757"/>
    <cellStyle name="Total 2 26 3" xfId="10758"/>
    <cellStyle name="Total 2 27" xfId="10759"/>
    <cellStyle name="Total 2 27 2" xfId="10760"/>
    <cellStyle name="Total 2 27 3" xfId="10761"/>
    <cellStyle name="Total 2 28" xfId="10762"/>
    <cellStyle name="Total 2 28 2" xfId="10763"/>
    <cellStyle name="Total 2 28 3" xfId="10764"/>
    <cellStyle name="total 2 3" xfId="10765"/>
    <cellStyle name="total 2 3 10" xfId="10766"/>
    <cellStyle name="total 2 3 2" xfId="10767"/>
    <cellStyle name="total 2 3 3" xfId="10768"/>
    <cellStyle name="total 2 3 4" xfId="10769"/>
    <cellStyle name="total 2 3 5" xfId="10770"/>
    <cellStyle name="total 2 3 6" xfId="10771"/>
    <cellStyle name="total 2 3 7" xfId="10772"/>
    <cellStyle name="total 2 3 8" xfId="10773"/>
    <cellStyle name="total 2 3 9" xfId="10774"/>
    <cellStyle name="Total 2 4" xfId="10775"/>
    <cellStyle name="Total 2 4 2" xfId="10776"/>
    <cellStyle name="Total 2 4 2 2" xfId="10777"/>
    <cellStyle name="Total 2 4 2 3" xfId="10778"/>
    <cellStyle name="Total 2 4 3" xfId="10779"/>
    <cellStyle name="Total 2 4 3 2" xfId="10780"/>
    <cellStyle name="Total 2 4 3 3" xfId="10781"/>
    <cellStyle name="Total 2 4 4" xfId="10782"/>
    <cellStyle name="Total 2 4 4 2" xfId="10783"/>
    <cellStyle name="Total 2 4 4 3" xfId="10784"/>
    <cellStyle name="Total 2 5" xfId="10785"/>
    <cellStyle name="Total 2 6" xfId="10786"/>
    <cellStyle name="Total 2 7" xfId="10787"/>
    <cellStyle name="Total 2 8" xfId="10788"/>
    <cellStyle name="Total 2 9" xfId="10789"/>
    <cellStyle name="total 20" xfId="10790"/>
    <cellStyle name="total 21" xfId="10791"/>
    <cellStyle name="total 22" xfId="10792"/>
    <cellStyle name="total 23" xfId="10793"/>
    <cellStyle name="total 24" xfId="10794"/>
    <cellStyle name="total 25" xfId="10795"/>
    <cellStyle name="total 26" xfId="10796"/>
    <cellStyle name="total 27" xfId="10797"/>
    <cellStyle name="total 28" xfId="10798"/>
    <cellStyle name="total 29" xfId="10799"/>
    <cellStyle name="Total 3" xfId="10800"/>
    <cellStyle name="Total 3 10" xfId="10801"/>
    <cellStyle name="Total 3 10 2" xfId="10802"/>
    <cellStyle name="Total 3 10 3" xfId="10803"/>
    <cellStyle name="Total 3 11" xfId="10804"/>
    <cellStyle name="Total 3 11 2" xfId="10805"/>
    <cellStyle name="Total 3 11 3" xfId="10806"/>
    <cellStyle name="Total 3 12" xfId="10807"/>
    <cellStyle name="Total 3 12 2" xfId="10808"/>
    <cellStyle name="Total 3 12 3" xfId="10809"/>
    <cellStyle name="Total 3 13" xfId="10810"/>
    <cellStyle name="Total 3 2" xfId="10811"/>
    <cellStyle name="Total 3 2 10" xfId="10812"/>
    <cellStyle name="Total 3 2 11" xfId="10813"/>
    <cellStyle name="Total 3 2 12" xfId="10814"/>
    <cellStyle name="Total 3 2 13" xfId="10815"/>
    <cellStyle name="Total 3 2 14" xfId="10816"/>
    <cellStyle name="Total 3 2 15" xfId="10817"/>
    <cellStyle name="Total 3 2 16" xfId="10818"/>
    <cellStyle name="Total 3 2 17" xfId="10819"/>
    <cellStyle name="Total 3 2 18" xfId="10820"/>
    <cellStyle name="Total 3 2 19" xfId="10821"/>
    <cellStyle name="Total 3 2 2" xfId="10822"/>
    <cellStyle name="Total 3 2 20" xfId="10823"/>
    <cellStyle name="Total 3 2 21" xfId="10824"/>
    <cellStyle name="Total 3 2 22" xfId="10825"/>
    <cellStyle name="Total 3 2 23" xfId="10826"/>
    <cellStyle name="Total 3 2 24" xfId="10827"/>
    <cellStyle name="Total 3 2 25" xfId="10828"/>
    <cellStyle name="Total 3 2 26" xfId="10829"/>
    <cellStyle name="Total 3 2 26 2" xfId="10830"/>
    <cellStyle name="Total 3 2 26 3" xfId="10831"/>
    <cellStyle name="Total 3 2 27" xfId="10832"/>
    <cellStyle name="Total 3 2 27 2" xfId="10833"/>
    <cellStyle name="Total 3 2 27 3" xfId="10834"/>
    <cellStyle name="Total 3 2 28" xfId="10835"/>
    <cellStyle name="Total 3 2 28 2" xfId="10836"/>
    <cellStyle name="Total 3 2 28 3" xfId="10837"/>
    <cellStyle name="Total 3 2 29" xfId="10838"/>
    <cellStyle name="Total 3 2 29 2" xfId="10839"/>
    <cellStyle name="Total 3 2 29 3" xfId="10840"/>
    <cellStyle name="Total 3 2 3" xfId="10841"/>
    <cellStyle name="Total 3 2 30" xfId="10842"/>
    <cellStyle name="Total 3 2 30 2" xfId="10843"/>
    <cellStyle name="Total 3 2 30 3" xfId="10844"/>
    <cellStyle name="Total 3 2 31" xfId="10845"/>
    <cellStyle name="Total 3 2 32" xfId="10846"/>
    <cellStyle name="Total 3 2 4" xfId="10847"/>
    <cellStyle name="Total 3 2 5" xfId="10848"/>
    <cellStyle name="Total 3 2 6" xfId="10849"/>
    <cellStyle name="Total 3 2 7" xfId="10850"/>
    <cellStyle name="Total 3 2 8" xfId="10851"/>
    <cellStyle name="Total 3 2 9" xfId="10852"/>
    <cellStyle name="Total 3 3" xfId="10853"/>
    <cellStyle name="Total 3 3 10" xfId="10854"/>
    <cellStyle name="Total 3 3 10 2" xfId="10855"/>
    <cellStyle name="Total 3 3 10 3" xfId="10856"/>
    <cellStyle name="Total 3 3 2" xfId="10857"/>
    <cellStyle name="Total 3 3 2 2" xfId="10858"/>
    <cellStyle name="Total 3 3 2 3" xfId="10859"/>
    <cellStyle name="Total 3 3 3" xfId="10860"/>
    <cellStyle name="Total 3 3 3 2" xfId="10861"/>
    <cellStyle name="Total 3 3 3 3" xfId="10862"/>
    <cellStyle name="Total 3 3 4" xfId="10863"/>
    <cellStyle name="Total 3 3 4 2" xfId="10864"/>
    <cellStyle name="Total 3 3 4 3" xfId="10865"/>
    <cellStyle name="Total 3 3 5" xfId="10866"/>
    <cellStyle name="Total 3 3 5 2" xfId="10867"/>
    <cellStyle name="Total 3 3 5 3" xfId="10868"/>
    <cellStyle name="Total 3 3 6" xfId="10869"/>
    <cellStyle name="Total 3 3 6 2" xfId="10870"/>
    <cellStyle name="Total 3 3 6 3" xfId="10871"/>
    <cellStyle name="Total 3 3 7" xfId="10872"/>
    <cellStyle name="Total 3 3 7 2" xfId="10873"/>
    <cellStyle name="Total 3 3 7 3" xfId="10874"/>
    <cellStyle name="Total 3 3 8" xfId="10875"/>
    <cellStyle name="Total 3 3 8 2" xfId="10876"/>
    <cellStyle name="Total 3 3 8 3" xfId="10877"/>
    <cellStyle name="Total 3 3 9" xfId="10878"/>
    <cellStyle name="Total 3 3 9 2" xfId="10879"/>
    <cellStyle name="Total 3 3 9 3" xfId="10880"/>
    <cellStyle name="Total 3 4" xfId="10881"/>
    <cellStyle name="Total 3 4 2" xfId="10882"/>
    <cellStyle name="Total 3 4 3" xfId="10883"/>
    <cellStyle name="Total 3 5" xfId="10884"/>
    <cellStyle name="Total 3 5 2" xfId="10885"/>
    <cellStyle name="Total 3 5 3" xfId="10886"/>
    <cellStyle name="Total 3 6" xfId="10887"/>
    <cellStyle name="Total 3 6 2" xfId="10888"/>
    <cellStyle name="Total 3 6 3" xfId="10889"/>
    <cellStyle name="Total 3 7" xfId="10890"/>
    <cellStyle name="Total 3 7 2" xfId="10891"/>
    <cellStyle name="Total 3 7 3" xfId="10892"/>
    <cellStyle name="Total 3 8" xfId="10893"/>
    <cellStyle name="Total 3 8 2" xfId="10894"/>
    <cellStyle name="Total 3 8 3" xfId="10895"/>
    <cellStyle name="Total 3 9" xfId="10896"/>
    <cellStyle name="Total 3 9 2" xfId="10897"/>
    <cellStyle name="Total 3 9 3" xfId="10898"/>
    <cellStyle name="total 30" xfId="10899"/>
    <cellStyle name="total 31" xfId="10900"/>
    <cellStyle name="total 32" xfId="10901"/>
    <cellStyle name="total 33" xfId="10902"/>
    <cellStyle name="total 34" xfId="10903"/>
    <cellStyle name="total 35" xfId="10904"/>
    <cellStyle name="total 36" xfId="10905"/>
    <cellStyle name="total 37" xfId="10906"/>
    <cellStyle name="total 38" xfId="10907"/>
    <cellStyle name="total 39" xfId="10908"/>
    <cellStyle name="Total 4" xfId="10909"/>
    <cellStyle name="Total 4 10" xfId="10910"/>
    <cellStyle name="Total 4 10 2" xfId="10911"/>
    <cellStyle name="Total 4 10 3" xfId="10912"/>
    <cellStyle name="Total 4 11" xfId="10913"/>
    <cellStyle name="Total 4 2" xfId="10914"/>
    <cellStyle name="Total 4 2 2" xfId="10915"/>
    <cellStyle name="Total 4 2 3" xfId="10916"/>
    <cellStyle name="Total 4 3" xfId="10917"/>
    <cellStyle name="Total 4 3 2" xfId="10918"/>
    <cellStyle name="Total 4 3 3" xfId="10919"/>
    <cellStyle name="Total 4 4" xfId="10920"/>
    <cellStyle name="Total 4 4 2" xfId="10921"/>
    <cellStyle name="Total 4 4 3" xfId="10922"/>
    <cellStyle name="Total 4 5" xfId="10923"/>
    <cellStyle name="Total 4 5 2" xfId="10924"/>
    <cellStyle name="Total 4 5 3" xfId="10925"/>
    <cellStyle name="Total 4 6" xfId="10926"/>
    <cellStyle name="Total 4 6 2" xfId="10927"/>
    <cellStyle name="Total 4 6 3" xfId="10928"/>
    <cellStyle name="Total 4 7" xfId="10929"/>
    <cellStyle name="Total 4 7 2" xfId="10930"/>
    <cellStyle name="Total 4 7 3" xfId="10931"/>
    <cellStyle name="Total 4 8" xfId="10932"/>
    <cellStyle name="Total 4 8 2" xfId="10933"/>
    <cellStyle name="Total 4 8 3" xfId="10934"/>
    <cellStyle name="Total 4 9" xfId="10935"/>
    <cellStyle name="Total 4 9 2" xfId="10936"/>
    <cellStyle name="Total 4 9 3" xfId="10937"/>
    <cellStyle name="total 40" xfId="10938"/>
    <cellStyle name="Total 5" xfId="10939"/>
    <cellStyle name="Total 5 10" xfId="10940"/>
    <cellStyle name="Total 5 10 2" xfId="10941"/>
    <cellStyle name="Total 5 10 3" xfId="10942"/>
    <cellStyle name="Total 5 11" xfId="10943"/>
    <cellStyle name="Total 5 2" xfId="10944"/>
    <cellStyle name="Total 5 2 2" xfId="10945"/>
    <cellStyle name="Total 5 2 3" xfId="10946"/>
    <cellStyle name="Total 5 3" xfId="10947"/>
    <cellStyle name="Total 5 3 2" xfId="10948"/>
    <cellStyle name="Total 5 3 3" xfId="10949"/>
    <cellStyle name="Total 5 4" xfId="10950"/>
    <cellStyle name="Total 5 4 2" xfId="10951"/>
    <cellStyle name="Total 5 4 3" xfId="10952"/>
    <cellStyle name="Total 5 5" xfId="10953"/>
    <cellStyle name="Total 5 5 2" xfId="10954"/>
    <cellStyle name="Total 5 5 3" xfId="10955"/>
    <cellStyle name="Total 5 6" xfId="10956"/>
    <cellStyle name="Total 5 6 2" xfId="10957"/>
    <cellStyle name="Total 5 6 3" xfId="10958"/>
    <cellStyle name="Total 5 7" xfId="10959"/>
    <cellStyle name="Total 5 7 2" xfId="10960"/>
    <cellStyle name="Total 5 7 3" xfId="10961"/>
    <cellStyle name="Total 5 8" xfId="10962"/>
    <cellStyle name="Total 5 8 2" xfId="10963"/>
    <cellStyle name="Total 5 8 3" xfId="10964"/>
    <cellStyle name="Total 5 9" xfId="10965"/>
    <cellStyle name="Total 5 9 2" xfId="10966"/>
    <cellStyle name="Total 5 9 3" xfId="10967"/>
    <cellStyle name="Total 6" xfId="10968"/>
    <cellStyle name="Total 6 10" xfId="10969"/>
    <cellStyle name="Total 6 10 2" xfId="10970"/>
    <cellStyle name="Total 6 10 3" xfId="10971"/>
    <cellStyle name="Total 6 11" xfId="10972"/>
    <cellStyle name="Total 6 2" xfId="10973"/>
    <cellStyle name="Total 6 2 2" xfId="10974"/>
    <cellStyle name="Total 6 2 3" xfId="10975"/>
    <cellStyle name="Total 6 3" xfId="10976"/>
    <cellStyle name="Total 6 3 2" xfId="10977"/>
    <cellStyle name="Total 6 3 3" xfId="10978"/>
    <cellStyle name="Total 6 4" xfId="10979"/>
    <cellStyle name="Total 6 4 2" xfId="10980"/>
    <cellStyle name="Total 6 4 3" xfId="10981"/>
    <cellStyle name="Total 6 5" xfId="10982"/>
    <cellStyle name="Total 6 5 2" xfId="10983"/>
    <cellStyle name="Total 6 5 3" xfId="10984"/>
    <cellStyle name="Total 6 6" xfId="10985"/>
    <cellStyle name="Total 6 6 2" xfId="10986"/>
    <cellStyle name="Total 6 6 3" xfId="10987"/>
    <cellStyle name="Total 6 7" xfId="10988"/>
    <cellStyle name="Total 6 7 2" xfId="10989"/>
    <cellStyle name="Total 6 7 3" xfId="10990"/>
    <cellStyle name="Total 6 8" xfId="10991"/>
    <cellStyle name="Total 6 8 2" xfId="10992"/>
    <cellStyle name="Total 6 8 3" xfId="10993"/>
    <cellStyle name="Total 6 9" xfId="10994"/>
    <cellStyle name="Total 6 9 2" xfId="10995"/>
    <cellStyle name="Total 6 9 3" xfId="10996"/>
    <cellStyle name="Total 7" xfId="10997"/>
    <cellStyle name="Total 7 10" xfId="10998"/>
    <cellStyle name="Total 7 10 2" xfId="10999"/>
    <cellStyle name="Total 7 10 3" xfId="11000"/>
    <cellStyle name="Total 7 11" xfId="11001"/>
    <cellStyle name="Total 7 2" xfId="11002"/>
    <cellStyle name="Total 7 2 2" xfId="11003"/>
    <cellStyle name="Total 7 2 3" xfId="11004"/>
    <cellStyle name="Total 7 3" xfId="11005"/>
    <cellStyle name="Total 7 3 2" xfId="11006"/>
    <cellStyle name="Total 7 3 3" xfId="11007"/>
    <cellStyle name="Total 7 4" xfId="11008"/>
    <cellStyle name="Total 7 4 2" xfId="11009"/>
    <cellStyle name="Total 7 4 3" xfId="11010"/>
    <cellStyle name="Total 7 5" xfId="11011"/>
    <cellStyle name="Total 7 5 2" xfId="11012"/>
    <cellStyle name="Total 7 5 3" xfId="11013"/>
    <cellStyle name="Total 7 6" xfId="11014"/>
    <cellStyle name="Total 7 6 2" xfId="11015"/>
    <cellStyle name="Total 7 6 3" xfId="11016"/>
    <cellStyle name="Total 7 7" xfId="11017"/>
    <cellStyle name="Total 7 7 2" xfId="11018"/>
    <cellStyle name="Total 7 7 3" xfId="11019"/>
    <cellStyle name="Total 7 8" xfId="11020"/>
    <cellStyle name="Total 7 8 2" xfId="11021"/>
    <cellStyle name="Total 7 8 3" xfId="11022"/>
    <cellStyle name="Total 7 9" xfId="11023"/>
    <cellStyle name="Total 7 9 2" xfId="11024"/>
    <cellStyle name="Total 7 9 3" xfId="11025"/>
    <cellStyle name="Total 8" xfId="11026"/>
    <cellStyle name="Total 8 10" xfId="11027"/>
    <cellStyle name="Total 8 11" xfId="11028"/>
    <cellStyle name="Total 8 12" xfId="11029"/>
    <cellStyle name="Total 8 13" xfId="11030"/>
    <cellStyle name="Total 8 14" xfId="11031"/>
    <cellStyle name="Total 8 15" xfId="11032"/>
    <cellStyle name="Total 8 16" xfId="11033"/>
    <cellStyle name="Total 8 17" xfId="11034"/>
    <cellStyle name="Total 8 18" xfId="11035"/>
    <cellStyle name="Total 8 19" xfId="11036"/>
    <cellStyle name="Total 8 2" xfId="11037"/>
    <cellStyle name="Total 8 20" xfId="11038"/>
    <cellStyle name="Total 8 21" xfId="11039"/>
    <cellStyle name="Total 8 22" xfId="11040"/>
    <cellStyle name="Total 8 23" xfId="11041"/>
    <cellStyle name="Total 8 24" xfId="11042"/>
    <cellStyle name="Total 8 25" xfId="11043"/>
    <cellStyle name="Total 8 26" xfId="11044"/>
    <cellStyle name="Total 8 26 2" xfId="11045"/>
    <cellStyle name="Total 8 26 3" xfId="11046"/>
    <cellStyle name="Total 8 27" xfId="11047"/>
    <cellStyle name="Total 8 27 2" xfId="11048"/>
    <cellStyle name="Total 8 27 3" xfId="11049"/>
    <cellStyle name="Total 8 28" xfId="11050"/>
    <cellStyle name="Total 8 28 2" xfId="11051"/>
    <cellStyle name="Total 8 28 3" xfId="11052"/>
    <cellStyle name="Total 8 29" xfId="11053"/>
    <cellStyle name="Total 8 29 2" xfId="11054"/>
    <cellStyle name="Total 8 29 3" xfId="11055"/>
    <cellStyle name="Total 8 3" xfId="11056"/>
    <cellStyle name="Total 8 30" xfId="11057"/>
    <cellStyle name="Total 8 30 2" xfId="11058"/>
    <cellStyle name="Total 8 30 3" xfId="11059"/>
    <cellStyle name="Total 8 31" xfId="11060"/>
    <cellStyle name="Total 8 32" xfId="11061"/>
    <cellStyle name="Total 8 33" xfId="11062"/>
    <cellStyle name="Total 8 4" xfId="11063"/>
    <cellStyle name="Total 8 5" xfId="11064"/>
    <cellStyle name="Total 8 6" xfId="11065"/>
    <cellStyle name="Total 8 7" xfId="11066"/>
    <cellStyle name="Total 8 8" xfId="11067"/>
    <cellStyle name="Total 8 9" xfId="11068"/>
    <cellStyle name="Total 9" xfId="11069"/>
    <cellStyle name="total 9 2" xfId="11070"/>
    <cellStyle name="total 9 3" xfId="11071"/>
    <cellStyle name="UNDERLINE" xfId="11072"/>
    <cellStyle name="UNDERLINE 10" xfId="11073"/>
    <cellStyle name="UNDERLINE 11" xfId="11074"/>
    <cellStyle name="UNDERLINE 12" xfId="11075"/>
    <cellStyle name="UNDERLINE 13" xfId="11076"/>
    <cellStyle name="UNDERLINE 14" xfId="11077"/>
    <cellStyle name="UNDERLINE 15" xfId="11078"/>
    <cellStyle name="UNDERLINE 16" xfId="11079"/>
    <cellStyle name="UNDERLINE 17" xfId="11080"/>
    <cellStyle name="UNDERLINE 18" xfId="11081"/>
    <cellStyle name="UNDERLINE 19" xfId="11082"/>
    <cellStyle name="UNDERLINE 2" xfId="11083"/>
    <cellStyle name="UNDERLINE 20" xfId="11084"/>
    <cellStyle name="UNDERLINE 21" xfId="11085"/>
    <cellStyle name="UNDERLINE 22" xfId="11086"/>
    <cellStyle name="UNDERLINE 23" xfId="11087"/>
    <cellStyle name="UNDERLINE 24" xfId="11088"/>
    <cellStyle name="UNDERLINE 25" xfId="11089"/>
    <cellStyle name="UNDERLINE 26" xfId="11090"/>
    <cellStyle name="UNDERLINE 27" xfId="11091"/>
    <cellStyle name="UNDERLINE 28" xfId="11092"/>
    <cellStyle name="UNDERLINE 29" xfId="11093"/>
    <cellStyle name="UNDERLINE 3" xfId="11094"/>
    <cellStyle name="UNDERLINE 30" xfId="11095"/>
    <cellStyle name="UNDERLINE 31" xfId="11096"/>
    <cellStyle name="UNDERLINE 32" xfId="11097"/>
    <cellStyle name="UNDERLINE 33" xfId="11098"/>
    <cellStyle name="UNDERLINE 4" xfId="11099"/>
    <cellStyle name="UNDERLINE 5" xfId="11100"/>
    <cellStyle name="UNDERLINE 6" xfId="11101"/>
    <cellStyle name="UNDERLINE 7" xfId="11102"/>
    <cellStyle name="UNDERLINE 8" xfId="11103"/>
    <cellStyle name="UNDERLINE 9" xfId="11104"/>
    <cellStyle name="Warning Text 2" xfId="11105"/>
    <cellStyle name="Warning Text 2 10" xfId="11106"/>
    <cellStyle name="Warning Text 2 11" xfId="11107"/>
    <cellStyle name="Warning Text 2 12" xfId="11108"/>
    <cellStyle name="Warning Text 2 13" xfId="11109"/>
    <cellStyle name="Warning Text 2 14" xfId="11110"/>
    <cellStyle name="Warning Text 2 15" xfId="11111"/>
    <cellStyle name="Warning Text 2 16" xfId="11112"/>
    <cellStyle name="Warning Text 2 17" xfId="11113"/>
    <cellStyle name="Warning Text 2 18" xfId="11114"/>
    <cellStyle name="Warning Text 2 19" xfId="11115"/>
    <cellStyle name="Warning Text 2 2" xfId="11116"/>
    <cellStyle name="Warning Text 2 20" xfId="11117"/>
    <cellStyle name="Warning Text 2 21" xfId="11118"/>
    <cellStyle name="Warning Text 2 22" xfId="11119"/>
    <cellStyle name="Warning Text 2 23" xfId="11120"/>
    <cellStyle name="Warning Text 2 3" xfId="11121"/>
    <cellStyle name="Warning Text 2 4" xfId="11122"/>
    <cellStyle name="Warning Text 2 5" xfId="11123"/>
    <cellStyle name="Warning Text 2 6" xfId="11124"/>
    <cellStyle name="Warning Text 2 7" xfId="11125"/>
    <cellStyle name="Warning Text 2 8" xfId="11126"/>
    <cellStyle name="Warning Text 2 9" xfId="11127"/>
    <cellStyle name="Warning Text 3" xfId="11128"/>
    <cellStyle name="Warning Text 3 10" xfId="11129"/>
    <cellStyle name="Warning Text 3 2" xfId="11130"/>
    <cellStyle name="Warning Text 3 3" xfId="11131"/>
    <cellStyle name="Warning Text 3 4" xfId="11132"/>
    <cellStyle name="Warning Text 3 5" xfId="11133"/>
    <cellStyle name="Warning Text 3 6" xfId="11134"/>
    <cellStyle name="Warning Text 3 7" xfId="11135"/>
    <cellStyle name="Warning Text 3 8" xfId="11136"/>
    <cellStyle name="Warning Text 3 9" xfId="11137"/>
    <cellStyle name="Warning Text 4" xfId="11138"/>
    <cellStyle name="Warning Text 4 10" xfId="11139"/>
    <cellStyle name="Warning Text 4 2" xfId="11140"/>
    <cellStyle name="Warning Text 4 3" xfId="11141"/>
    <cellStyle name="Warning Text 4 4" xfId="11142"/>
    <cellStyle name="Warning Text 4 5" xfId="11143"/>
    <cellStyle name="Warning Text 4 6" xfId="11144"/>
    <cellStyle name="Warning Text 4 7" xfId="11145"/>
    <cellStyle name="Warning Text 4 8" xfId="11146"/>
    <cellStyle name="Warning Text 4 9" xfId="11147"/>
    <cellStyle name="Warning Text 5" xfId="11148"/>
    <cellStyle name="Warning Text 5 10" xfId="11149"/>
    <cellStyle name="Warning Text 5 2" xfId="11150"/>
    <cellStyle name="Warning Text 5 3" xfId="11151"/>
    <cellStyle name="Warning Text 5 4" xfId="11152"/>
    <cellStyle name="Warning Text 5 5" xfId="11153"/>
    <cellStyle name="Warning Text 5 6" xfId="11154"/>
    <cellStyle name="Warning Text 5 7" xfId="11155"/>
    <cellStyle name="Warning Text 5 8" xfId="11156"/>
    <cellStyle name="Warning Text 5 9" xfId="1115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inance.gov.au/dfs/FMG/FRACM/FRB/Consolidated%20Financial%20Statements/CFS2005-2006/Narrative%20Notes/Commitments/2005-06%20Commitments%20comparison%20to%20last%20ye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erences 18-9-2006"/>
      <sheetName val="Differences 27-9-2006"/>
      <sheetName val="Differences 28-9-2006"/>
      <sheetName val="Front Page"/>
      <sheetName val="Data"/>
      <sheetName val="Comparison Data"/>
      <sheetName val="Difference"/>
      <sheetName val="Sector retrieve"/>
      <sheetName val="sign-off"/>
    </sheetNames>
    <sheetDataSet>
      <sheetData sheetId="0" refreshError="1"/>
      <sheetData sheetId="1" refreshError="1"/>
      <sheetData sheetId="2" refreshError="1"/>
      <sheetData sheetId="3"/>
      <sheetData sheetId="4">
        <row r="3">
          <cell r="E3" t="str">
            <v>0</v>
          </cell>
          <cell r="F3" t="str">
            <v>0</v>
          </cell>
          <cell r="G3" t="str">
            <v>0</v>
          </cell>
          <cell r="H3">
            <v>14211</v>
          </cell>
          <cell r="I3">
            <v>1601</v>
          </cell>
          <cell r="J3" t="str">
            <v>0</v>
          </cell>
          <cell r="K3" t="str">
            <v>0</v>
          </cell>
          <cell r="L3" t="str">
            <v>0</v>
          </cell>
          <cell r="M3">
            <v>1058</v>
          </cell>
          <cell r="N3" t="str">
            <v>0</v>
          </cell>
          <cell r="O3" t="str">
            <v>0</v>
          </cell>
          <cell r="P3" t="str">
            <v>0</v>
          </cell>
          <cell r="Q3">
            <v>968</v>
          </cell>
          <cell r="R3">
            <v>61143</v>
          </cell>
          <cell r="S3" t="str">
            <v>0</v>
          </cell>
          <cell r="T3">
            <v>8692</v>
          </cell>
          <cell r="U3" t="str">
            <v>0</v>
          </cell>
          <cell r="V3" t="str">
            <v>0</v>
          </cell>
          <cell r="W3">
            <v>14208</v>
          </cell>
          <cell r="X3" t="str">
            <v>0</v>
          </cell>
          <cell r="Y3" t="str">
            <v>0</v>
          </cell>
          <cell r="Z3" t="str">
            <v>0</v>
          </cell>
          <cell r="AA3" t="str">
            <v>0</v>
          </cell>
          <cell r="AB3" t="str">
            <v>0</v>
          </cell>
          <cell r="AC3">
            <v>1010</v>
          </cell>
          <cell r="AD3" t="str">
            <v>0</v>
          </cell>
          <cell r="AE3">
            <v>1090</v>
          </cell>
          <cell r="AF3">
            <v>27725</v>
          </cell>
          <cell r="AG3" t="str">
            <v>0</v>
          </cell>
          <cell r="AH3">
            <v>53845</v>
          </cell>
          <cell r="AI3" t="str">
            <v>0</v>
          </cell>
          <cell r="AJ3" t="str">
            <v>0</v>
          </cell>
          <cell r="AK3">
            <v>922</v>
          </cell>
          <cell r="AL3" t="str">
            <v>0</v>
          </cell>
          <cell r="AM3" t="str">
            <v>0</v>
          </cell>
          <cell r="AN3" t="str">
            <v>0</v>
          </cell>
          <cell r="AO3" t="str">
            <v>0</v>
          </cell>
          <cell r="AP3" t="str">
            <v>0</v>
          </cell>
          <cell r="AQ3" t="str">
            <v>0</v>
          </cell>
          <cell r="AR3" t="str">
            <v>0</v>
          </cell>
          <cell r="AS3">
            <v>17565</v>
          </cell>
          <cell r="AT3" t="str">
            <v>0</v>
          </cell>
          <cell r="AU3">
            <v>5380</v>
          </cell>
          <cell r="AV3" t="str">
            <v>0</v>
          </cell>
          <cell r="AW3">
            <v>79566</v>
          </cell>
          <cell r="AX3" t="str">
            <v>0</v>
          </cell>
          <cell r="AY3">
            <v>124</v>
          </cell>
          <cell r="AZ3">
            <v>18255</v>
          </cell>
          <cell r="BA3" t="str">
            <v>0</v>
          </cell>
          <cell r="BB3">
            <v>13609</v>
          </cell>
          <cell r="BC3" t="str">
            <v>0</v>
          </cell>
          <cell r="BD3" t="str">
            <v>0</v>
          </cell>
          <cell r="BE3" t="str">
            <v>0</v>
          </cell>
          <cell r="BF3">
            <v>872034</v>
          </cell>
          <cell r="BG3">
            <v>984</v>
          </cell>
          <cell r="BH3">
            <v>510</v>
          </cell>
          <cell r="BI3" t="str">
            <v>0</v>
          </cell>
          <cell r="BJ3" t="str">
            <v>0</v>
          </cell>
          <cell r="BK3" t="str">
            <v>0</v>
          </cell>
          <cell r="BL3">
            <v>63338</v>
          </cell>
          <cell r="BM3">
            <v>48830</v>
          </cell>
          <cell r="BN3" t="str">
            <v>0</v>
          </cell>
          <cell r="BO3">
            <v>529</v>
          </cell>
          <cell r="BP3" t="str">
            <v>0</v>
          </cell>
          <cell r="BQ3">
            <v>41825</v>
          </cell>
          <cell r="BT3">
            <v>76235</v>
          </cell>
          <cell r="BU3">
            <v>7953</v>
          </cell>
          <cell r="BV3" t="str">
            <v>0</v>
          </cell>
          <cell r="BW3">
            <v>141</v>
          </cell>
          <cell r="BX3" t="str">
            <v>0</v>
          </cell>
          <cell r="BY3" t="str">
            <v>0</v>
          </cell>
          <cell r="BZ3">
            <v>1539</v>
          </cell>
          <cell r="CA3" t="str">
            <v>0</v>
          </cell>
          <cell r="CB3">
            <v>100118</v>
          </cell>
          <cell r="CC3">
            <v>0</v>
          </cell>
          <cell r="CD3">
            <v>6912</v>
          </cell>
          <cell r="CE3">
            <v>3792</v>
          </cell>
          <cell r="CF3">
            <v>898</v>
          </cell>
          <cell r="CG3" t="str">
            <v>0</v>
          </cell>
          <cell r="CH3" t="str">
            <v>0</v>
          </cell>
          <cell r="CI3">
            <v>0</v>
          </cell>
          <cell r="CJ3">
            <v>16274</v>
          </cell>
          <cell r="CM3" t="str">
            <v>0</v>
          </cell>
          <cell r="CN3" t="str">
            <v>0</v>
          </cell>
          <cell r="CO3" t="str">
            <v>0</v>
          </cell>
          <cell r="CP3" t="str">
            <v>0</v>
          </cell>
          <cell r="CQ3">
            <v>4554</v>
          </cell>
          <cell r="CR3">
            <v>3133</v>
          </cell>
          <cell r="CS3" t="str">
            <v>0</v>
          </cell>
          <cell r="CT3">
            <v>98</v>
          </cell>
          <cell r="CU3" t="str">
            <v>0</v>
          </cell>
          <cell r="CV3">
            <v>6131</v>
          </cell>
          <cell r="CW3" t="str">
            <v>0</v>
          </cell>
          <cell r="CX3" t="str">
            <v>0</v>
          </cell>
          <cell r="CY3" t="str">
            <v>0</v>
          </cell>
          <cell r="CZ3" t="str">
            <v>0</v>
          </cell>
          <cell r="DA3" t="str">
            <v>0</v>
          </cell>
          <cell r="DB3" t="str">
            <v>0</v>
          </cell>
          <cell r="DC3">
            <v>1594</v>
          </cell>
          <cell r="DD3">
            <v>11929</v>
          </cell>
          <cell r="DE3">
            <v>906</v>
          </cell>
          <cell r="DF3" t="str">
            <v>0</v>
          </cell>
          <cell r="DG3">
            <v>884</v>
          </cell>
          <cell r="DH3" t="str">
            <v>0</v>
          </cell>
          <cell r="DI3" t="str">
            <v>0</v>
          </cell>
          <cell r="DJ3">
            <v>2000</v>
          </cell>
          <cell r="DK3" t="str">
            <v>0</v>
          </cell>
          <cell r="DL3" t="str">
            <v>0</v>
          </cell>
          <cell r="DN3" t="str">
            <v>0</v>
          </cell>
          <cell r="DO3">
            <v>20720</v>
          </cell>
          <cell r="DP3">
            <v>1105</v>
          </cell>
          <cell r="DQ3" t="str">
            <v>0</v>
          </cell>
          <cell r="DR3">
            <v>14947</v>
          </cell>
          <cell r="DT3" t="str">
            <v>0</v>
          </cell>
          <cell r="DU3" t="str">
            <v>0</v>
          </cell>
          <cell r="DV3" t="str">
            <v>0</v>
          </cell>
          <cell r="DW3" t="str">
            <v>0</v>
          </cell>
          <cell r="DX3" t="str">
            <v>0</v>
          </cell>
          <cell r="DZ3" t="str">
            <v>0</v>
          </cell>
          <cell r="EA3" t="str">
            <v>0</v>
          </cell>
          <cell r="EB3">
            <v>-32355</v>
          </cell>
          <cell r="EC3" t="str">
            <v>0</v>
          </cell>
          <cell r="ED3">
            <v>1598591</v>
          </cell>
          <cell r="EF3" t="str">
            <v>0</v>
          </cell>
          <cell r="EG3" t="str">
            <v>0</v>
          </cell>
          <cell r="EH3">
            <v>1221</v>
          </cell>
          <cell r="EI3">
            <v>433</v>
          </cell>
          <cell r="EK3">
            <v>944112</v>
          </cell>
          <cell r="EL3">
            <v>611</v>
          </cell>
          <cell r="EM3">
            <v>76100</v>
          </cell>
          <cell r="EN3">
            <v>2543</v>
          </cell>
          <cell r="EO3" t="str">
            <v>0</v>
          </cell>
          <cell r="EP3" t="str">
            <v>0</v>
          </cell>
          <cell r="EQ3">
            <v>776000</v>
          </cell>
          <cell r="ET3" t="str">
            <v>0</v>
          </cell>
          <cell r="EU3" t="str">
            <v>0</v>
          </cell>
          <cell r="EV3">
            <v>1914902</v>
          </cell>
          <cell r="EY3" t="str">
            <v>0</v>
          </cell>
          <cell r="EZ3" t="str">
            <v>0</v>
          </cell>
          <cell r="FA3" t="str">
            <v>0</v>
          </cell>
          <cell r="FB3">
            <v>200</v>
          </cell>
        </row>
        <row r="4">
          <cell r="E4" t="str">
            <v>0</v>
          </cell>
          <cell r="F4" t="str">
            <v>0</v>
          </cell>
          <cell r="G4" t="str">
            <v>0</v>
          </cell>
          <cell r="H4" t="str">
            <v>0</v>
          </cell>
          <cell r="I4" t="str">
            <v>0</v>
          </cell>
          <cell r="J4" t="str">
            <v>0</v>
          </cell>
          <cell r="K4" t="str">
            <v>0</v>
          </cell>
          <cell r="L4" t="str">
            <v>0</v>
          </cell>
          <cell r="M4" t="str">
            <v>0</v>
          </cell>
          <cell r="N4" t="str">
            <v>0</v>
          </cell>
          <cell r="O4" t="str">
            <v>0</v>
          </cell>
          <cell r="P4" t="str">
            <v>0</v>
          </cell>
          <cell r="Q4" t="str">
            <v>0</v>
          </cell>
          <cell r="R4" t="str">
            <v>0</v>
          </cell>
          <cell r="S4" t="str">
            <v>0</v>
          </cell>
          <cell r="T4" t="str">
            <v>0</v>
          </cell>
          <cell r="U4" t="str">
            <v>0</v>
          </cell>
          <cell r="V4" t="str">
            <v>0</v>
          </cell>
          <cell r="W4" t="str">
            <v>0</v>
          </cell>
          <cell r="X4" t="str">
            <v>0</v>
          </cell>
          <cell r="Y4" t="str">
            <v>0</v>
          </cell>
          <cell r="Z4" t="str">
            <v>0</v>
          </cell>
          <cell r="AA4" t="str">
            <v>0</v>
          </cell>
          <cell r="AB4" t="str">
            <v>0</v>
          </cell>
          <cell r="AC4" t="str">
            <v>0</v>
          </cell>
          <cell r="AD4" t="str">
            <v>0</v>
          </cell>
          <cell r="AE4" t="str">
            <v>0</v>
          </cell>
          <cell r="AF4" t="str">
            <v>0</v>
          </cell>
          <cell r="AG4" t="str">
            <v>0</v>
          </cell>
          <cell r="AH4" t="str">
            <v>0</v>
          </cell>
          <cell r="AI4" t="str">
            <v>0</v>
          </cell>
          <cell r="AJ4" t="str">
            <v>0</v>
          </cell>
          <cell r="AK4" t="str">
            <v>0</v>
          </cell>
          <cell r="AL4" t="str">
            <v>0</v>
          </cell>
          <cell r="AM4" t="str">
            <v>0</v>
          </cell>
          <cell r="AN4" t="str">
            <v>0</v>
          </cell>
          <cell r="AO4" t="str">
            <v>0</v>
          </cell>
          <cell r="AP4" t="str">
            <v>0</v>
          </cell>
          <cell r="AQ4" t="str">
            <v>0</v>
          </cell>
          <cell r="AR4" t="str">
            <v>0</v>
          </cell>
          <cell r="AS4" t="str">
            <v>0</v>
          </cell>
          <cell r="AT4" t="str">
            <v>0</v>
          </cell>
          <cell r="AU4" t="str">
            <v>0</v>
          </cell>
          <cell r="AV4" t="str">
            <v>0</v>
          </cell>
          <cell r="AW4" t="str">
            <v>0</v>
          </cell>
          <cell r="AX4" t="str">
            <v>0</v>
          </cell>
          <cell r="AY4" t="str">
            <v>0</v>
          </cell>
          <cell r="AZ4" t="str">
            <v>0</v>
          </cell>
          <cell r="BA4" t="str">
            <v>0</v>
          </cell>
          <cell r="BB4" t="str">
            <v>0</v>
          </cell>
          <cell r="BC4" t="str">
            <v>0</v>
          </cell>
          <cell r="BD4" t="str">
            <v>0</v>
          </cell>
          <cell r="BE4" t="str">
            <v>0</v>
          </cell>
          <cell r="BF4" t="str">
            <v>0</v>
          </cell>
          <cell r="BG4" t="str">
            <v>0</v>
          </cell>
          <cell r="BH4" t="str">
            <v>0</v>
          </cell>
          <cell r="BI4" t="str">
            <v>0</v>
          </cell>
          <cell r="BJ4" t="str">
            <v>0</v>
          </cell>
          <cell r="BK4" t="str">
            <v>0</v>
          </cell>
          <cell r="BL4" t="str">
            <v>0</v>
          </cell>
          <cell r="BM4" t="str">
            <v>0</v>
          </cell>
          <cell r="BN4" t="str">
            <v>0</v>
          </cell>
          <cell r="BO4" t="str">
            <v>0</v>
          </cell>
          <cell r="BP4" t="str">
            <v>0</v>
          </cell>
          <cell r="BQ4" t="str">
            <v>0</v>
          </cell>
          <cell r="BT4" t="str">
            <v>0</v>
          </cell>
          <cell r="BU4" t="str">
            <v>0</v>
          </cell>
          <cell r="BV4" t="str">
            <v>0</v>
          </cell>
          <cell r="BW4" t="str">
            <v>0</v>
          </cell>
          <cell r="BX4" t="str">
            <v>0</v>
          </cell>
          <cell r="BY4" t="str">
            <v>0</v>
          </cell>
          <cell r="BZ4" t="str">
            <v>0</v>
          </cell>
          <cell r="CA4" t="str">
            <v>0</v>
          </cell>
          <cell r="CB4" t="str">
            <v>0</v>
          </cell>
          <cell r="CC4" t="str">
            <v>0</v>
          </cell>
          <cell r="CD4" t="str">
            <v>0</v>
          </cell>
          <cell r="CE4" t="str">
            <v>0</v>
          </cell>
          <cell r="CF4" t="str">
            <v>0</v>
          </cell>
          <cell r="CG4" t="str">
            <v>0</v>
          </cell>
          <cell r="CH4" t="str">
            <v>0</v>
          </cell>
          <cell r="CI4" t="str">
            <v>0</v>
          </cell>
          <cell r="CJ4" t="str">
            <v>0</v>
          </cell>
          <cell r="CM4" t="str">
            <v>0</v>
          </cell>
          <cell r="CN4" t="str">
            <v>0</v>
          </cell>
          <cell r="CO4" t="str">
            <v>0</v>
          </cell>
          <cell r="CP4" t="str">
            <v>0</v>
          </cell>
          <cell r="CQ4" t="str">
            <v>0</v>
          </cell>
          <cell r="CR4" t="str">
            <v>0</v>
          </cell>
          <cell r="CS4" t="str">
            <v>0</v>
          </cell>
          <cell r="CT4" t="str">
            <v>0</v>
          </cell>
          <cell r="CU4" t="str">
            <v>0</v>
          </cell>
          <cell r="CV4" t="str">
            <v>0</v>
          </cell>
          <cell r="CW4" t="str">
            <v>0</v>
          </cell>
          <cell r="CX4" t="str">
            <v>0</v>
          </cell>
          <cell r="CY4" t="str">
            <v>0</v>
          </cell>
          <cell r="CZ4" t="str">
            <v>0</v>
          </cell>
          <cell r="DA4" t="str">
            <v>0</v>
          </cell>
          <cell r="DB4" t="str">
            <v>0</v>
          </cell>
          <cell r="DC4" t="str">
            <v>0</v>
          </cell>
          <cell r="DD4" t="str">
            <v>0</v>
          </cell>
          <cell r="DE4" t="str">
            <v>0</v>
          </cell>
          <cell r="DF4" t="str">
            <v>0</v>
          </cell>
          <cell r="DG4" t="str">
            <v>0</v>
          </cell>
          <cell r="DH4" t="str">
            <v>0</v>
          </cell>
          <cell r="DI4" t="str">
            <v>0</v>
          </cell>
          <cell r="DJ4" t="str">
            <v>0</v>
          </cell>
          <cell r="DK4" t="str">
            <v>0</v>
          </cell>
          <cell r="DL4" t="str">
            <v>0</v>
          </cell>
          <cell r="DN4" t="str">
            <v>0</v>
          </cell>
          <cell r="DO4" t="str">
            <v>0</v>
          </cell>
          <cell r="DP4" t="str">
            <v>0</v>
          </cell>
          <cell r="DQ4" t="str">
            <v>0</v>
          </cell>
          <cell r="DR4" t="str">
            <v>0</v>
          </cell>
          <cell r="DT4" t="str">
            <v>0</v>
          </cell>
          <cell r="DU4" t="str">
            <v>0</v>
          </cell>
          <cell r="DV4" t="str">
            <v>0</v>
          </cell>
          <cell r="DW4" t="str">
            <v>0</v>
          </cell>
          <cell r="DX4" t="str">
            <v>0</v>
          </cell>
          <cell r="DZ4" t="str">
            <v>0</v>
          </cell>
          <cell r="EA4" t="str">
            <v>0</v>
          </cell>
          <cell r="EB4" t="str">
            <v>0</v>
          </cell>
          <cell r="EC4" t="str">
            <v>0</v>
          </cell>
          <cell r="ED4" t="str">
            <v>0</v>
          </cell>
          <cell r="EF4" t="str">
            <v>0</v>
          </cell>
          <cell r="EG4" t="str">
            <v>0</v>
          </cell>
          <cell r="EH4" t="str">
            <v>0</v>
          </cell>
          <cell r="EI4" t="str">
            <v>0</v>
          </cell>
          <cell r="EK4" t="str">
            <v>0</v>
          </cell>
          <cell r="EL4" t="str">
            <v>0</v>
          </cell>
          <cell r="EM4" t="str">
            <v>0</v>
          </cell>
          <cell r="EN4" t="str">
            <v>0</v>
          </cell>
          <cell r="EO4" t="str">
            <v>0</v>
          </cell>
          <cell r="EP4" t="str">
            <v>0</v>
          </cell>
          <cell r="EQ4" t="str">
            <v>0</v>
          </cell>
          <cell r="ET4" t="str">
            <v>0</v>
          </cell>
          <cell r="EU4" t="str">
            <v>0</v>
          </cell>
          <cell r="EV4" t="str">
            <v>0</v>
          </cell>
          <cell r="EY4" t="str">
            <v>0</v>
          </cell>
          <cell r="EZ4" t="str">
            <v>0</v>
          </cell>
          <cell r="FA4" t="str">
            <v>0</v>
          </cell>
          <cell r="FB4" t="str">
            <v>0</v>
          </cell>
        </row>
        <row r="5">
          <cell r="E5" t="str">
            <v>0</v>
          </cell>
          <cell r="F5" t="str">
            <v>0</v>
          </cell>
          <cell r="G5" t="str">
            <v>0</v>
          </cell>
          <cell r="H5">
            <v>2270</v>
          </cell>
          <cell r="I5" t="str">
            <v>0</v>
          </cell>
          <cell r="J5" t="str">
            <v>0</v>
          </cell>
          <cell r="K5" t="str">
            <v>0</v>
          </cell>
          <cell r="L5" t="str">
            <v>0</v>
          </cell>
          <cell r="M5" t="str">
            <v>0</v>
          </cell>
          <cell r="N5" t="str">
            <v>0</v>
          </cell>
          <cell r="O5" t="str">
            <v>0</v>
          </cell>
          <cell r="P5" t="str">
            <v>0</v>
          </cell>
          <cell r="Q5" t="str">
            <v>0</v>
          </cell>
          <cell r="R5">
            <v>59119</v>
          </cell>
          <cell r="S5" t="str">
            <v>0</v>
          </cell>
          <cell r="T5" t="str">
            <v>0</v>
          </cell>
          <cell r="U5" t="str">
            <v>0</v>
          </cell>
          <cell r="V5" t="str">
            <v>0</v>
          </cell>
          <cell r="W5" t="str">
            <v>0</v>
          </cell>
          <cell r="X5" t="str">
            <v>0</v>
          </cell>
          <cell r="Y5" t="str">
            <v>0</v>
          </cell>
          <cell r="Z5" t="str">
            <v>0</v>
          </cell>
          <cell r="AA5" t="str">
            <v>0</v>
          </cell>
          <cell r="AB5" t="str">
            <v>0</v>
          </cell>
          <cell r="AC5" t="str">
            <v>0</v>
          </cell>
          <cell r="AD5" t="str">
            <v>0</v>
          </cell>
          <cell r="AE5" t="str">
            <v>0</v>
          </cell>
          <cell r="AF5">
            <v>27156</v>
          </cell>
          <cell r="AG5" t="str">
            <v>0</v>
          </cell>
          <cell r="AH5" t="str">
            <v>0</v>
          </cell>
          <cell r="AI5" t="str">
            <v>0</v>
          </cell>
          <cell r="AJ5" t="str">
            <v>0</v>
          </cell>
          <cell r="AK5" t="str">
            <v>0</v>
          </cell>
          <cell r="AL5" t="str">
            <v>0</v>
          </cell>
          <cell r="AM5" t="str">
            <v>0</v>
          </cell>
          <cell r="AN5" t="str">
            <v>0</v>
          </cell>
          <cell r="AO5" t="str">
            <v>0</v>
          </cell>
          <cell r="AP5" t="str">
            <v>0</v>
          </cell>
          <cell r="AQ5" t="str">
            <v>0</v>
          </cell>
          <cell r="AR5" t="str">
            <v>0</v>
          </cell>
          <cell r="AS5">
            <v>453</v>
          </cell>
          <cell r="AT5" t="str">
            <v>0</v>
          </cell>
          <cell r="AU5" t="str">
            <v>0</v>
          </cell>
          <cell r="AV5" t="str">
            <v>0</v>
          </cell>
          <cell r="AW5">
            <v>2299</v>
          </cell>
          <cell r="AX5" t="str">
            <v>0</v>
          </cell>
          <cell r="AY5" t="str">
            <v>0</v>
          </cell>
          <cell r="AZ5">
            <v>13890</v>
          </cell>
          <cell r="BA5" t="str">
            <v>0</v>
          </cell>
          <cell r="BB5">
            <v>9682</v>
          </cell>
          <cell r="BC5" t="str">
            <v>0</v>
          </cell>
          <cell r="BD5" t="str">
            <v>0</v>
          </cell>
          <cell r="BE5" t="str">
            <v>0</v>
          </cell>
          <cell r="BF5">
            <v>649978</v>
          </cell>
          <cell r="BG5" t="str">
            <v>0</v>
          </cell>
          <cell r="BH5">
            <v>510</v>
          </cell>
          <cell r="BI5" t="str">
            <v>0</v>
          </cell>
          <cell r="BJ5" t="str">
            <v>0</v>
          </cell>
          <cell r="BK5" t="str">
            <v>0</v>
          </cell>
          <cell r="BL5" t="str">
            <v>0</v>
          </cell>
          <cell r="BM5">
            <v>48830</v>
          </cell>
          <cell r="BN5" t="str">
            <v>0</v>
          </cell>
          <cell r="BO5" t="str">
            <v>0</v>
          </cell>
          <cell r="BP5" t="str">
            <v>0</v>
          </cell>
          <cell r="BQ5">
            <v>16184</v>
          </cell>
          <cell r="BT5" t="str">
            <v>0</v>
          </cell>
          <cell r="BU5">
            <v>753</v>
          </cell>
          <cell r="BV5" t="str">
            <v>0</v>
          </cell>
          <cell r="BW5" t="str">
            <v>0</v>
          </cell>
          <cell r="BX5" t="str">
            <v>0</v>
          </cell>
          <cell r="BY5" t="str">
            <v>0</v>
          </cell>
          <cell r="BZ5">
            <v>76</v>
          </cell>
          <cell r="CA5" t="str">
            <v>0</v>
          </cell>
          <cell r="CB5">
            <v>93784</v>
          </cell>
          <cell r="CC5" t="str">
            <v>0</v>
          </cell>
          <cell r="CD5" t="str">
            <v>0</v>
          </cell>
          <cell r="CE5" t="str">
            <v>0</v>
          </cell>
          <cell r="CF5" t="str">
            <v>0</v>
          </cell>
          <cell r="CG5" t="str">
            <v>0</v>
          </cell>
          <cell r="CH5" t="str">
            <v>0</v>
          </cell>
          <cell r="CI5">
            <v>0</v>
          </cell>
          <cell r="CJ5" t="str">
            <v>0</v>
          </cell>
          <cell r="CM5" t="str">
            <v>0</v>
          </cell>
          <cell r="CN5" t="str">
            <v>0</v>
          </cell>
          <cell r="CO5" t="str">
            <v>0</v>
          </cell>
          <cell r="CP5" t="str">
            <v>0</v>
          </cell>
          <cell r="CQ5">
            <v>661</v>
          </cell>
          <cell r="CR5" t="str">
            <v>0</v>
          </cell>
          <cell r="CS5" t="str">
            <v>0</v>
          </cell>
          <cell r="CT5" t="str">
            <v>0</v>
          </cell>
          <cell r="CU5" t="str">
            <v>0</v>
          </cell>
          <cell r="CV5" t="str">
            <v>0</v>
          </cell>
          <cell r="CW5" t="str">
            <v>0</v>
          </cell>
          <cell r="CX5" t="str">
            <v>0</v>
          </cell>
          <cell r="CY5" t="str">
            <v>0</v>
          </cell>
          <cell r="CZ5" t="str">
            <v>0</v>
          </cell>
          <cell r="DA5" t="str">
            <v>0</v>
          </cell>
          <cell r="DB5" t="str">
            <v>0</v>
          </cell>
          <cell r="DC5">
            <v>1347</v>
          </cell>
          <cell r="DD5" t="str">
            <v>0</v>
          </cell>
          <cell r="DE5" t="str">
            <v>0</v>
          </cell>
          <cell r="DF5" t="str">
            <v>0</v>
          </cell>
          <cell r="DG5" t="str">
            <v>0</v>
          </cell>
          <cell r="DH5" t="str">
            <v>0</v>
          </cell>
          <cell r="DI5" t="str">
            <v>0</v>
          </cell>
          <cell r="DJ5">
            <v>179</v>
          </cell>
          <cell r="DK5" t="str">
            <v>0</v>
          </cell>
          <cell r="DL5" t="str">
            <v>0</v>
          </cell>
          <cell r="DN5" t="str">
            <v>0</v>
          </cell>
          <cell r="DO5">
            <v>20720</v>
          </cell>
          <cell r="DP5">
            <v>91</v>
          </cell>
          <cell r="DQ5" t="str">
            <v>0</v>
          </cell>
          <cell r="DR5">
            <v>14947</v>
          </cell>
          <cell r="DT5" t="str">
            <v>0</v>
          </cell>
          <cell r="DU5" t="str">
            <v>0</v>
          </cell>
          <cell r="DV5" t="str">
            <v>0</v>
          </cell>
          <cell r="DW5" t="str">
            <v>0</v>
          </cell>
          <cell r="DX5" t="str">
            <v>0</v>
          </cell>
          <cell r="DZ5" t="str">
            <v>0</v>
          </cell>
          <cell r="EA5" t="str">
            <v>0</v>
          </cell>
          <cell r="EB5" t="str">
            <v>0</v>
          </cell>
          <cell r="EC5" t="str">
            <v>0</v>
          </cell>
          <cell r="ED5">
            <v>962929</v>
          </cell>
          <cell r="EF5" t="str">
            <v>0</v>
          </cell>
          <cell r="EG5" t="str">
            <v>0</v>
          </cell>
          <cell r="EH5" t="str">
            <v>0</v>
          </cell>
          <cell r="EI5">
            <v>433</v>
          </cell>
          <cell r="EK5" t="str">
            <v>0</v>
          </cell>
          <cell r="EL5" t="str">
            <v>0</v>
          </cell>
          <cell r="EM5">
            <v>19600</v>
          </cell>
          <cell r="EN5">
            <v>2543</v>
          </cell>
          <cell r="EO5" t="str">
            <v>0</v>
          </cell>
          <cell r="EP5" t="str">
            <v>0</v>
          </cell>
          <cell r="EQ5" t="str">
            <v>0</v>
          </cell>
          <cell r="ET5" t="str">
            <v>0</v>
          </cell>
          <cell r="EU5" t="str">
            <v>0</v>
          </cell>
          <cell r="EV5">
            <v>22576</v>
          </cell>
          <cell r="EY5" t="str">
            <v>0</v>
          </cell>
          <cell r="EZ5" t="str">
            <v>0</v>
          </cell>
          <cell r="FA5" t="str">
            <v>0</v>
          </cell>
          <cell r="FB5" t="str">
            <v>0</v>
          </cell>
        </row>
        <row r="6">
          <cell r="E6" t="str">
            <v>0</v>
          </cell>
          <cell r="F6" t="str">
            <v>0</v>
          </cell>
          <cell r="G6" t="str">
            <v>0</v>
          </cell>
          <cell r="H6" t="str">
            <v>0</v>
          </cell>
          <cell r="I6" t="str">
            <v>0</v>
          </cell>
          <cell r="J6" t="str">
            <v>0</v>
          </cell>
          <cell r="K6" t="str">
            <v>0</v>
          </cell>
          <cell r="L6" t="str">
            <v>0</v>
          </cell>
          <cell r="M6" t="str">
            <v>0</v>
          </cell>
          <cell r="N6" t="str">
            <v>0</v>
          </cell>
          <cell r="O6" t="str">
            <v>0</v>
          </cell>
          <cell r="P6" t="str">
            <v>0</v>
          </cell>
          <cell r="Q6" t="str">
            <v>0</v>
          </cell>
          <cell r="R6" t="str">
            <v>0</v>
          </cell>
          <cell r="S6" t="str">
            <v>0</v>
          </cell>
          <cell r="T6" t="str">
            <v>0</v>
          </cell>
          <cell r="U6" t="str">
            <v>0</v>
          </cell>
          <cell r="V6" t="str">
            <v>0</v>
          </cell>
          <cell r="W6" t="str">
            <v>0</v>
          </cell>
          <cell r="X6" t="str">
            <v>0</v>
          </cell>
          <cell r="Y6" t="str">
            <v>0</v>
          </cell>
          <cell r="Z6" t="str">
            <v>0</v>
          </cell>
          <cell r="AA6" t="str">
            <v>0</v>
          </cell>
          <cell r="AB6" t="str">
            <v>0</v>
          </cell>
          <cell r="AC6" t="str">
            <v>0</v>
          </cell>
          <cell r="AD6" t="str">
            <v>0</v>
          </cell>
          <cell r="AE6" t="str">
            <v>0</v>
          </cell>
          <cell r="AF6" t="str">
            <v>0</v>
          </cell>
          <cell r="AG6" t="str">
            <v>0</v>
          </cell>
          <cell r="AH6" t="str">
            <v>0</v>
          </cell>
          <cell r="AI6" t="str">
            <v>0</v>
          </cell>
          <cell r="AJ6" t="str">
            <v>0</v>
          </cell>
          <cell r="AK6" t="str">
            <v>0</v>
          </cell>
          <cell r="AL6" t="str">
            <v>0</v>
          </cell>
          <cell r="AM6" t="str">
            <v>0</v>
          </cell>
          <cell r="AN6" t="str">
            <v>0</v>
          </cell>
          <cell r="AO6" t="str">
            <v>0</v>
          </cell>
          <cell r="AP6" t="str">
            <v>0</v>
          </cell>
          <cell r="AQ6" t="str">
            <v>0</v>
          </cell>
          <cell r="AR6" t="str">
            <v>0</v>
          </cell>
          <cell r="AS6" t="str">
            <v>0</v>
          </cell>
          <cell r="AT6" t="str">
            <v>0</v>
          </cell>
          <cell r="AU6" t="str">
            <v>0</v>
          </cell>
          <cell r="AV6" t="str">
            <v>0</v>
          </cell>
          <cell r="AW6" t="str">
            <v>0</v>
          </cell>
          <cell r="AX6" t="str">
            <v>0</v>
          </cell>
          <cell r="AY6" t="str">
            <v>0</v>
          </cell>
          <cell r="AZ6" t="str">
            <v>0</v>
          </cell>
          <cell r="BA6" t="str">
            <v>0</v>
          </cell>
          <cell r="BB6" t="str">
            <v>0</v>
          </cell>
          <cell r="BC6" t="str">
            <v>0</v>
          </cell>
          <cell r="BD6" t="str">
            <v>0</v>
          </cell>
          <cell r="BE6" t="str">
            <v>0</v>
          </cell>
          <cell r="BF6" t="str">
            <v>0</v>
          </cell>
          <cell r="BG6" t="str">
            <v>0</v>
          </cell>
          <cell r="BH6" t="str">
            <v>0</v>
          </cell>
          <cell r="BI6" t="str">
            <v>0</v>
          </cell>
          <cell r="BJ6" t="str">
            <v>0</v>
          </cell>
          <cell r="BK6" t="str">
            <v>0</v>
          </cell>
          <cell r="BL6" t="str">
            <v>0</v>
          </cell>
          <cell r="BM6" t="str">
            <v>0</v>
          </cell>
          <cell r="BN6" t="str">
            <v>0</v>
          </cell>
          <cell r="BO6" t="str">
            <v>0</v>
          </cell>
          <cell r="BP6" t="str">
            <v>0</v>
          </cell>
          <cell r="BQ6" t="str">
            <v>0</v>
          </cell>
          <cell r="BT6" t="str">
            <v>0</v>
          </cell>
          <cell r="BU6" t="str">
            <v>0</v>
          </cell>
          <cell r="BV6" t="str">
            <v>0</v>
          </cell>
          <cell r="BW6" t="str">
            <v>0</v>
          </cell>
          <cell r="BX6" t="str">
            <v>0</v>
          </cell>
          <cell r="BY6" t="str">
            <v>0</v>
          </cell>
          <cell r="BZ6" t="str">
            <v>0</v>
          </cell>
          <cell r="CA6" t="str">
            <v>0</v>
          </cell>
          <cell r="CB6" t="str">
            <v>0</v>
          </cell>
          <cell r="CC6" t="str">
            <v>0</v>
          </cell>
          <cell r="CD6" t="str">
            <v>0</v>
          </cell>
          <cell r="CE6" t="str">
            <v>0</v>
          </cell>
          <cell r="CF6" t="str">
            <v>0</v>
          </cell>
          <cell r="CG6" t="str">
            <v>0</v>
          </cell>
          <cell r="CH6" t="str">
            <v>0</v>
          </cell>
          <cell r="CI6" t="str">
            <v>0</v>
          </cell>
          <cell r="CJ6" t="str">
            <v>0</v>
          </cell>
          <cell r="CM6" t="str">
            <v>0</v>
          </cell>
          <cell r="CN6" t="str">
            <v>0</v>
          </cell>
          <cell r="CO6" t="str">
            <v>0</v>
          </cell>
          <cell r="CP6" t="str">
            <v>0</v>
          </cell>
          <cell r="CQ6" t="str">
            <v>0</v>
          </cell>
          <cell r="CR6" t="str">
            <v>0</v>
          </cell>
          <cell r="CS6" t="str">
            <v>0</v>
          </cell>
          <cell r="CT6" t="str">
            <v>0</v>
          </cell>
          <cell r="CU6" t="str">
            <v>0</v>
          </cell>
          <cell r="CV6" t="str">
            <v>0</v>
          </cell>
          <cell r="CW6" t="str">
            <v>0</v>
          </cell>
          <cell r="CX6" t="str">
            <v>0</v>
          </cell>
          <cell r="CY6" t="str">
            <v>0</v>
          </cell>
          <cell r="CZ6" t="str">
            <v>0</v>
          </cell>
          <cell r="DA6" t="str">
            <v>0</v>
          </cell>
          <cell r="DB6" t="str">
            <v>0</v>
          </cell>
          <cell r="DC6" t="str">
            <v>0</v>
          </cell>
          <cell r="DD6" t="str">
            <v>0</v>
          </cell>
          <cell r="DE6" t="str">
            <v>0</v>
          </cell>
          <cell r="DF6" t="str">
            <v>0</v>
          </cell>
          <cell r="DG6" t="str">
            <v>0</v>
          </cell>
          <cell r="DH6" t="str">
            <v>0</v>
          </cell>
          <cell r="DI6" t="str">
            <v>0</v>
          </cell>
          <cell r="DJ6" t="str">
            <v>0</v>
          </cell>
          <cell r="DK6" t="str">
            <v>0</v>
          </cell>
          <cell r="DL6" t="str">
            <v>0</v>
          </cell>
          <cell r="DN6" t="str">
            <v>0</v>
          </cell>
          <cell r="DO6" t="str">
            <v>0</v>
          </cell>
          <cell r="DP6" t="str">
            <v>0</v>
          </cell>
          <cell r="DQ6" t="str">
            <v>0</v>
          </cell>
          <cell r="DR6" t="str">
            <v>0</v>
          </cell>
          <cell r="DT6" t="str">
            <v>0</v>
          </cell>
          <cell r="DU6" t="str">
            <v>0</v>
          </cell>
          <cell r="DV6" t="str">
            <v>0</v>
          </cell>
          <cell r="DW6" t="str">
            <v>0</v>
          </cell>
          <cell r="DX6" t="str">
            <v>0</v>
          </cell>
          <cell r="DZ6" t="str">
            <v>0</v>
          </cell>
          <cell r="EA6" t="str">
            <v>0</v>
          </cell>
          <cell r="EB6" t="str">
            <v>0</v>
          </cell>
          <cell r="EC6" t="str">
            <v>0</v>
          </cell>
          <cell r="ED6" t="str">
            <v>0</v>
          </cell>
          <cell r="EF6" t="str">
            <v>0</v>
          </cell>
          <cell r="EG6" t="str">
            <v>0</v>
          </cell>
          <cell r="EH6" t="str">
            <v>0</v>
          </cell>
          <cell r="EI6" t="str">
            <v>0</v>
          </cell>
          <cell r="EK6" t="str">
            <v>0</v>
          </cell>
          <cell r="EL6" t="str">
            <v>0</v>
          </cell>
          <cell r="EM6" t="str">
            <v>0</v>
          </cell>
          <cell r="EN6" t="str">
            <v>0</v>
          </cell>
          <cell r="EO6" t="str">
            <v>0</v>
          </cell>
          <cell r="EP6" t="str">
            <v>0</v>
          </cell>
          <cell r="EQ6" t="str">
            <v>0</v>
          </cell>
          <cell r="ET6" t="str">
            <v>0</v>
          </cell>
          <cell r="EU6" t="str">
            <v>0</v>
          </cell>
          <cell r="EV6" t="str">
            <v>0</v>
          </cell>
          <cell r="EY6" t="str">
            <v>0</v>
          </cell>
          <cell r="EZ6" t="str">
            <v>0</v>
          </cell>
          <cell r="FA6" t="str">
            <v>0</v>
          </cell>
          <cell r="FB6" t="str">
            <v>0</v>
          </cell>
        </row>
        <row r="7">
          <cell r="E7" t="str">
            <v>0</v>
          </cell>
          <cell r="F7" t="str">
            <v>0</v>
          </cell>
          <cell r="G7" t="str">
            <v>0</v>
          </cell>
          <cell r="H7">
            <v>11941</v>
          </cell>
          <cell r="I7">
            <v>1601</v>
          </cell>
          <cell r="J7" t="str">
            <v>0</v>
          </cell>
          <cell r="K7" t="str">
            <v>0</v>
          </cell>
          <cell r="L7" t="str">
            <v>0</v>
          </cell>
          <cell r="M7">
            <v>9</v>
          </cell>
          <cell r="N7" t="str">
            <v>0</v>
          </cell>
          <cell r="O7" t="str">
            <v>0</v>
          </cell>
          <cell r="P7" t="str">
            <v>0</v>
          </cell>
          <cell r="Q7">
            <v>29</v>
          </cell>
          <cell r="R7">
            <v>2024</v>
          </cell>
          <cell r="S7" t="str">
            <v>0</v>
          </cell>
          <cell r="T7">
            <v>8692</v>
          </cell>
          <cell r="U7" t="str">
            <v>0</v>
          </cell>
          <cell r="V7" t="str">
            <v>0</v>
          </cell>
          <cell r="W7">
            <v>8067</v>
          </cell>
          <cell r="X7" t="str">
            <v>0</v>
          </cell>
          <cell r="Y7" t="str">
            <v>0</v>
          </cell>
          <cell r="Z7" t="str">
            <v>0</v>
          </cell>
          <cell r="AA7" t="str">
            <v>0</v>
          </cell>
          <cell r="AB7" t="str">
            <v>0</v>
          </cell>
          <cell r="AC7" t="str">
            <v>0</v>
          </cell>
          <cell r="AD7" t="str">
            <v>0</v>
          </cell>
          <cell r="AE7">
            <v>1090</v>
          </cell>
          <cell r="AF7">
            <v>569</v>
          </cell>
          <cell r="AG7" t="str">
            <v>0</v>
          </cell>
          <cell r="AH7">
            <v>53845</v>
          </cell>
          <cell r="AI7" t="str">
            <v>0</v>
          </cell>
          <cell r="AJ7" t="str">
            <v>0</v>
          </cell>
          <cell r="AK7">
            <v>922</v>
          </cell>
          <cell r="AL7" t="str">
            <v>0</v>
          </cell>
          <cell r="AM7" t="str">
            <v>0</v>
          </cell>
          <cell r="AN7" t="str">
            <v>0</v>
          </cell>
          <cell r="AO7" t="str">
            <v>0</v>
          </cell>
          <cell r="AP7" t="str">
            <v>0</v>
          </cell>
          <cell r="AQ7" t="str">
            <v>0</v>
          </cell>
          <cell r="AR7" t="str">
            <v>0</v>
          </cell>
          <cell r="AS7">
            <v>16948</v>
          </cell>
          <cell r="AT7" t="str">
            <v>0</v>
          </cell>
          <cell r="AU7">
            <v>5380</v>
          </cell>
          <cell r="AV7" t="str">
            <v>0</v>
          </cell>
          <cell r="AW7">
            <v>77267</v>
          </cell>
          <cell r="AX7" t="str">
            <v>0</v>
          </cell>
          <cell r="AY7">
            <v>124</v>
          </cell>
          <cell r="AZ7">
            <v>1703</v>
          </cell>
          <cell r="BA7" t="str">
            <v>0</v>
          </cell>
          <cell r="BB7">
            <v>3927</v>
          </cell>
          <cell r="BC7" t="str">
            <v>0</v>
          </cell>
          <cell r="BD7" t="str">
            <v>0</v>
          </cell>
          <cell r="BE7" t="str">
            <v>0</v>
          </cell>
          <cell r="BF7">
            <v>47461</v>
          </cell>
          <cell r="BG7" t="str">
            <v>0</v>
          </cell>
          <cell r="BH7" t="str">
            <v>0</v>
          </cell>
          <cell r="BI7" t="str">
            <v>0</v>
          </cell>
          <cell r="BJ7" t="str">
            <v>0</v>
          </cell>
          <cell r="BK7" t="str">
            <v>0</v>
          </cell>
          <cell r="BL7">
            <v>63338</v>
          </cell>
          <cell r="BM7" t="str">
            <v>0</v>
          </cell>
          <cell r="BN7" t="str">
            <v>0</v>
          </cell>
          <cell r="BO7">
            <v>529</v>
          </cell>
          <cell r="BP7" t="str">
            <v>0</v>
          </cell>
          <cell r="BQ7">
            <v>920</v>
          </cell>
          <cell r="BT7" t="str">
            <v>0</v>
          </cell>
          <cell r="BU7">
            <v>6694</v>
          </cell>
          <cell r="BV7" t="str">
            <v>0</v>
          </cell>
          <cell r="BW7" t="str">
            <v>0</v>
          </cell>
          <cell r="BX7" t="str">
            <v>0</v>
          </cell>
          <cell r="BY7" t="str">
            <v>0</v>
          </cell>
          <cell r="BZ7">
            <v>1184</v>
          </cell>
          <cell r="CA7" t="str">
            <v>0</v>
          </cell>
          <cell r="CB7">
            <v>6334</v>
          </cell>
          <cell r="CC7" t="str">
            <v>0</v>
          </cell>
          <cell r="CD7" t="str">
            <v>0</v>
          </cell>
          <cell r="CE7">
            <v>3792</v>
          </cell>
          <cell r="CF7">
            <v>898</v>
          </cell>
          <cell r="CG7" t="str">
            <v>0</v>
          </cell>
          <cell r="CH7" t="str">
            <v>0</v>
          </cell>
          <cell r="CI7" t="str">
            <v>0</v>
          </cell>
          <cell r="CJ7">
            <v>16274</v>
          </cell>
          <cell r="CM7" t="str">
            <v>0</v>
          </cell>
          <cell r="CN7" t="str">
            <v>0</v>
          </cell>
          <cell r="CO7" t="str">
            <v>0</v>
          </cell>
          <cell r="CP7" t="str">
            <v>0</v>
          </cell>
          <cell r="CQ7">
            <v>28</v>
          </cell>
          <cell r="CR7" t="str">
            <v>0</v>
          </cell>
          <cell r="CS7" t="str">
            <v>0</v>
          </cell>
          <cell r="CT7">
            <v>98</v>
          </cell>
          <cell r="CU7" t="str">
            <v>0</v>
          </cell>
          <cell r="CV7">
            <v>98</v>
          </cell>
          <cell r="CW7" t="str">
            <v>0</v>
          </cell>
          <cell r="CX7" t="str">
            <v>0</v>
          </cell>
          <cell r="CY7" t="str">
            <v>0</v>
          </cell>
          <cell r="CZ7" t="str">
            <v>0</v>
          </cell>
          <cell r="DA7" t="str">
            <v>0</v>
          </cell>
          <cell r="DB7" t="str">
            <v>0</v>
          </cell>
          <cell r="DC7">
            <v>26</v>
          </cell>
          <cell r="DD7">
            <v>11929</v>
          </cell>
          <cell r="DE7">
            <v>906</v>
          </cell>
          <cell r="DF7" t="str">
            <v>0</v>
          </cell>
          <cell r="DG7">
            <v>884</v>
          </cell>
          <cell r="DH7" t="str">
            <v>0</v>
          </cell>
          <cell r="DI7" t="str">
            <v>0</v>
          </cell>
          <cell r="DJ7">
            <v>1821</v>
          </cell>
          <cell r="DK7" t="str">
            <v>0</v>
          </cell>
          <cell r="DL7" t="str">
            <v>0</v>
          </cell>
          <cell r="DN7" t="str">
            <v>0</v>
          </cell>
          <cell r="DO7" t="str">
            <v>0</v>
          </cell>
          <cell r="DP7">
            <v>1014</v>
          </cell>
          <cell r="DQ7" t="str">
            <v>0</v>
          </cell>
          <cell r="DR7" t="str">
            <v>0</v>
          </cell>
          <cell r="DT7" t="str">
            <v>0</v>
          </cell>
          <cell r="DU7" t="str">
            <v>0</v>
          </cell>
          <cell r="DV7" t="str">
            <v>0</v>
          </cell>
          <cell r="DW7" t="str">
            <v>0</v>
          </cell>
          <cell r="DX7" t="str">
            <v>0</v>
          </cell>
          <cell r="DZ7" t="str">
            <v>0</v>
          </cell>
          <cell r="EA7" t="str">
            <v>0</v>
          </cell>
          <cell r="EB7" t="str">
            <v>0</v>
          </cell>
          <cell r="EC7" t="str">
            <v>0</v>
          </cell>
          <cell r="ED7">
            <v>358366</v>
          </cell>
          <cell r="EF7" t="str">
            <v>0</v>
          </cell>
          <cell r="EG7" t="str">
            <v>0</v>
          </cell>
          <cell r="EH7">
            <v>150</v>
          </cell>
          <cell r="EI7" t="str">
            <v>0</v>
          </cell>
          <cell r="EK7">
            <v>944112</v>
          </cell>
          <cell r="EL7">
            <v>611</v>
          </cell>
          <cell r="EM7">
            <v>56000</v>
          </cell>
          <cell r="EN7" t="str">
            <v>0</v>
          </cell>
          <cell r="EO7" t="str">
            <v>0</v>
          </cell>
          <cell r="EP7" t="str">
            <v>0</v>
          </cell>
          <cell r="EQ7">
            <v>776000</v>
          </cell>
          <cell r="ET7" t="str">
            <v>0</v>
          </cell>
          <cell r="EU7" t="str">
            <v>0</v>
          </cell>
          <cell r="EV7">
            <v>1890755</v>
          </cell>
          <cell r="EY7" t="str">
            <v>0</v>
          </cell>
          <cell r="EZ7" t="str">
            <v>0</v>
          </cell>
          <cell r="FA7" t="str">
            <v>0</v>
          </cell>
          <cell r="FB7">
            <v>200</v>
          </cell>
        </row>
        <row r="8">
          <cell r="E8" t="str">
            <v>0</v>
          </cell>
          <cell r="F8" t="str">
            <v>0</v>
          </cell>
          <cell r="G8" t="str">
            <v>0</v>
          </cell>
          <cell r="H8" t="str">
            <v>0</v>
          </cell>
          <cell r="I8" t="str">
            <v>0</v>
          </cell>
          <cell r="J8" t="str">
            <v>0</v>
          </cell>
          <cell r="K8" t="str">
            <v>0</v>
          </cell>
          <cell r="L8" t="str">
            <v>0</v>
          </cell>
          <cell r="M8" t="str">
            <v>0</v>
          </cell>
          <cell r="N8" t="str">
            <v>0</v>
          </cell>
          <cell r="O8" t="str">
            <v>0</v>
          </cell>
          <cell r="P8" t="str">
            <v>0</v>
          </cell>
          <cell r="Q8" t="str">
            <v>0</v>
          </cell>
          <cell r="R8" t="str">
            <v>0</v>
          </cell>
          <cell r="S8" t="str">
            <v>0</v>
          </cell>
          <cell r="T8" t="str">
            <v>0</v>
          </cell>
          <cell r="U8" t="str">
            <v>0</v>
          </cell>
          <cell r="V8" t="str">
            <v>0</v>
          </cell>
          <cell r="W8" t="str">
            <v>0</v>
          </cell>
          <cell r="X8" t="str">
            <v>0</v>
          </cell>
          <cell r="Y8" t="str">
            <v>0</v>
          </cell>
          <cell r="Z8" t="str">
            <v>0</v>
          </cell>
          <cell r="AA8" t="str">
            <v>0</v>
          </cell>
          <cell r="AB8" t="str">
            <v>0</v>
          </cell>
          <cell r="AC8" t="str">
            <v>0</v>
          </cell>
          <cell r="AD8" t="str">
            <v>0</v>
          </cell>
          <cell r="AE8" t="str">
            <v>0</v>
          </cell>
          <cell r="AF8" t="str">
            <v>0</v>
          </cell>
          <cell r="AG8" t="str">
            <v>0</v>
          </cell>
          <cell r="AH8" t="str">
            <v>0</v>
          </cell>
          <cell r="AI8" t="str">
            <v>0</v>
          </cell>
          <cell r="AJ8" t="str">
            <v>0</v>
          </cell>
          <cell r="AK8" t="str">
            <v>0</v>
          </cell>
          <cell r="AL8" t="str">
            <v>0</v>
          </cell>
          <cell r="AM8" t="str">
            <v>0</v>
          </cell>
          <cell r="AN8" t="str">
            <v>0</v>
          </cell>
          <cell r="AO8" t="str">
            <v>0</v>
          </cell>
          <cell r="AP8" t="str">
            <v>0</v>
          </cell>
          <cell r="AQ8" t="str">
            <v>0</v>
          </cell>
          <cell r="AR8" t="str">
            <v>0</v>
          </cell>
          <cell r="AS8" t="str">
            <v>0</v>
          </cell>
          <cell r="AT8" t="str">
            <v>0</v>
          </cell>
          <cell r="AU8" t="str">
            <v>0</v>
          </cell>
          <cell r="AV8" t="str">
            <v>0</v>
          </cell>
          <cell r="AW8" t="str">
            <v>0</v>
          </cell>
          <cell r="AX8" t="str">
            <v>0</v>
          </cell>
          <cell r="AY8" t="str">
            <v>0</v>
          </cell>
          <cell r="AZ8" t="str">
            <v>0</v>
          </cell>
          <cell r="BA8" t="str">
            <v>0</v>
          </cell>
          <cell r="BB8" t="str">
            <v>0</v>
          </cell>
          <cell r="BC8" t="str">
            <v>0</v>
          </cell>
          <cell r="BD8" t="str">
            <v>0</v>
          </cell>
          <cell r="BE8" t="str">
            <v>0</v>
          </cell>
          <cell r="BF8" t="str">
            <v>0</v>
          </cell>
          <cell r="BG8" t="str">
            <v>0</v>
          </cell>
          <cell r="BH8" t="str">
            <v>0</v>
          </cell>
          <cell r="BI8" t="str">
            <v>0</v>
          </cell>
          <cell r="BJ8" t="str">
            <v>0</v>
          </cell>
          <cell r="BK8" t="str">
            <v>0</v>
          </cell>
          <cell r="BL8" t="str">
            <v>0</v>
          </cell>
          <cell r="BM8" t="str">
            <v>0</v>
          </cell>
          <cell r="BN8" t="str">
            <v>0</v>
          </cell>
          <cell r="BO8" t="str">
            <v>0</v>
          </cell>
          <cell r="BP8" t="str">
            <v>0</v>
          </cell>
          <cell r="BQ8" t="str">
            <v>0</v>
          </cell>
          <cell r="BT8" t="str">
            <v>0</v>
          </cell>
          <cell r="BU8" t="str">
            <v>0</v>
          </cell>
          <cell r="BV8" t="str">
            <v>0</v>
          </cell>
          <cell r="BW8" t="str">
            <v>0</v>
          </cell>
          <cell r="BX8" t="str">
            <v>0</v>
          </cell>
          <cell r="BY8" t="str">
            <v>0</v>
          </cell>
          <cell r="BZ8" t="str">
            <v>0</v>
          </cell>
          <cell r="CA8" t="str">
            <v>0</v>
          </cell>
          <cell r="CB8" t="str">
            <v>0</v>
          </cell>
          <cell r="CC8" t="str">
            <v>0</v>
          </cell>
          <cell r="CD8" t="str">
            <v>0</v>
          </cell>
          <cell r="CE8" t="str">
            <v>0</v>
          </cell>
          <cell r="CF8" t="str">
            <v>0</v>
          </cell>
          <cell r="CG8" t="str">
            <v>0</v>
          </cell>
          <cell r="CH8" t="str">
            <v>0</v>
          </cell>
          <cell r="CI8" t="str">
            <v>0</v>
          </cell>
          <cell r="CJ8" t="str">
            <v>0</v>
          </cell>
          <cell r="CM8" t="str">
            <v>0</v>
          </cell>
          <cell r="CN8" t="str">
            <v>0</v>
          </cell>
          <cell r="CO8" t="str">
            <v>0</v>
          </cell>
          <cell r="CP8" t="str">
            <v>0</v>
          </cell>
          <cell r="CQ8" t="str">
            <v>0</v>
          </cell>
          <cell r="CR8" t="str">
            <v>0</v>
          </cell>
          <cell r="CS8" t="str">
            <v>0</v>
          </cell>
          <cell r="CT8" t="str">
            <v>0</v>
          </cell>
          <cell r="CU8" t="str">
            <v>0</v>
          </cell>
          <cell r="CV8" t="str">
            <v>0</v>
          </cell>
          <cell r="CW8" t="str">
            <v>0</v>
          </cell>
          <cell r="CX8" t="str">
            <v>0</v>
          </cell>
          <cell r="CY8" t="str">
            <v>0</v>
          </cell>
          <cell r="CZ8" t="str">
            <v>0</v>
          </cell>
          <cell r="DA8" t="str">
            <v>0</v>
          </cell>
          <cell r="DB8" t="str">
            <v>0</v>
          </cell>
          <cell r="DC8" t="str">
            <v>0</v>
          </cell>
          <cell r="DD8" t="str">
            <v>0</v>
          </cell>
          <cell r="DE8" t="str">
            <v>0</v>
          </cell>
          <cell r="DF8" t="str">
            <v>0</v>
          </cell>
          <cell r="DG8" t="str">
            <v>0</v>
          </cell>
          <cell r="DH8" t="str">
            <v>0</v>
          </cell>
          <cell r="DI8" t="str">
            <v>0</v>
          </cell>
          <cell r="DJ8" t="str">
            <v>0</v>
          </cell>
          <cell r="DK8" t="str">
            <v>0</v>
          </cell>
          <cell r="DL8" t="str">
            <v>0</v>
          </cell>
          <cell r="DN8" t="str">
            <v>0</v>
          </cell>
          <cell r="DO8" t="str">
            <v>0</v>
          </cell>
          <cell r="DP8" t="str">
            <v>0</v>
          </cell>
          <cell r="DQ8" t="str">
            <v>0</v>
          </cell>
          <cell r="DR8" t="str">
            <v>0</v>
          </cell>
          <cell r="DT8" t="str">
            <v>0</v>
          </cell>
          <cell r="DU8" t="str">
            <v>0</v>
          </cell>
          <cell r="DV8" t="str">
            <v>0</v>
          </cell>
          <cell r="DW8" t="str">
            <v>0</v>
          </cell>
          <cell r="DX8" t="str">
            <v>0</v>
          </cell>
          <cell r="DZ8" t="str">
            <v>0</v>
          </cell>
          <cell r="EA8" t="str">
            <v>0</v>
          </cell>
          <cell r="EB8" t="str">
            <v>0</v>
          </cell>
          <cell r="EC8" t="str">
            <v>0</v>
          </cell>
          <cell r="ED8" t="str">
            <v>0</v>
          </cell>
          <cell r="EF8" t="str">
            <v>0</v>
          </cell>
          <cell r="EG8" t="str">
            <v>0</v>
          </cell>
          <cell r="EH8" t="str">
            <v>0</v>
          </cell>
          <cell r="EI8" t="str">
            <v>0</v>
          </cell>
          <cell r="EK8" t="str">
            <v>0</v>
          </cell>
          <cell r="EL8" t="str">
            <v>0</v>
          </cell>
          <cell r="EM8" t="str">
            <v>0</v>
          </cell>
          <cell r="EN8" t="str">
            <v>0</v>
          </cell>
          <cell r="EO8" t="str">
            <v>0</v>
          </cell>
          <cell r="EP8" t="str">
            <v>0</v>
          </cell>
          <cell r="EQ8" t="str">
            <v>0</v>
          </cell>
          <cell r="ET8" t="str">
            <v>0</v>
          </cell>
          <cell r="EU8" t="str">
            <v>0</v>
          </cell>
          <cell r="EV8" t="str">
            <v>0</v>
          </cell>
          <cell r="EY8" t="str">
            <v>0</v>
          </cell>
          <cell r="EZ8" t="str">
            <v>0</v>
          </cell>
          <cell r="FA8" t="str">
            <v>0</v>
          </cell>
          <cell r="FB8" t="str">
            <v>0</v>
          </cell>
        </row>
        <row r="9">
          <cell r="E9" t="str">
            <v>0</v>
          </cell>
          <cell r="F9" t="str">
            <v>0</v>
          </cell>
          <cell r="G9" t="str">
            <v>0</v>
          </cell>
          <cell r="H9" t="str">
            <v>0</v>
          </cell>
          <cell r="I9" t="str">
            <v>0</v>
          </cell>
          <cell r="J9" t="str">
            <v>0</v>
          </cell>
          <cell r="K9" t="str">
            <v>0</v>
          </cell>
          <cell r="L9" t="str">
            <v>0</v>
          </cell>
          <cell r="M9" t="str">
            <v>0</v>
          </cell>
          <cell r="N9" t="str">
            <v>0</v>
          </cell>
          <cell r="O9" t="str">
            <v>0</v>
          </cell>
          <cell r="P9" t="str">
            <v>0</v>
          </cell>
          <cell r="Q9" t="str">
            <v>0</v>
          </cell>
          <cell r="R9" t="str">
            <v>0</v>
          </cell>
          <cell r="S9" t="str">
            <v>0</v>
          </cell>
          <cell r="T9" t="str">
            <v>0</v>
          </cell>
          <cell r="U9" t="str">
            <v>0</v>
          </cell>
          <cell r="V9" t="str">
            <v>0</v>
          </cell>
          <cell r="W9" t="str">
            <v>0</v>
          </cell>
          <cell r="X9" t="str">
            <v>0</v>
          </cell>
          <cell r="Y9" t="str">
            <v>0</v>
          </cell>
          <cell r="Z9" t="str">
            <v>0</v>
          </cell>
          <cell r="AA9" t="str">
            <v>0</v>
          </cell>
          <cell r="AB9" t="str">
            <v>0</v>
          </cell>
          <cell r="AC9" t="str">
            <v>0</v>
          </cell>
          <cell r="AD9" t="str">
            <v>0</v>
          </cell>
          <cell r="AE9" t="str">
            <v>0</v>
          </cell>
          <cell r="AF9" t="str">
            <v>0</v>
          </cell>
          <cell r="AG9" t="str">
            <v>0</v>
          </cell>
          <cell r="AH9" t="str">
            <v>0</v>
          </cell>
          <cell r="AI9" t="str">
            <v>0</v>
          </cell>
          <cell r="AJ9" t="str">
            <v>0</v>
          </cell>
          <cell r="AK9" t="str">
            <v>0</v>
          </cell>
          <cell r="AL9" t="str">
            <v>0</v>
          </cell>
          <cell r="AM9" t="str">
            <v>0</v>
          </cell>
          <cell r="AN9" t="str">
            <v>0</v>
          </cell>
          <cell r="AO9" t="str">
            <v>0</v>
          </cell>
          <cell r="AP9" t="str">
            <v>0</v>
          </cell>
          <cell r="AQ9" t="str">
            <v>0</v>
          </cell>
          <cell r="AR9" t="str">
            <v>0</v>
          </cell>
          <cell r="AS9" t="str">
            <v>0</v>
          </cell>
          <cell r="AT9" t="str">
            <v>0</v>
          </cell>
          <cell r="AU9" t="str">
            <v>0</v>
          </cell>
          <cell r="AV9" t="str">
            <v>0</v>
          </cell>
          <cell r="AW9" t="str">
            <v>0</v>
          </cell>
          <cell r="AX9" t="str">
            <v>0</v>
          </cell>
          <cell r="AY9" t="str">
            <v>0</v>
          </cell>
          <cell r="AZ9" t="str">
            <v>0</v>
          </cell>
          <cell r="BA9" t="str">
            <v>0</v>
          </cell>
          <cell r="BB9" t="str">
            <v>0</v>
          </cell>
          <cell r="BC9" t="str">
            <v>0</v>
          </cell>
          <cell r="BD9" t="str">
            <v>0</v>
          </cell>
          <cell r="BE9" t="str">
            <v>0</v>
          </cell>
          <cell r="BF9">
            <v>1447</v>
          </cell>
          <cell r="BG9" t="str">
            <v>0</v>
          </cell>
          <cell r="BH9" t="str">
            <v>0</v>
          </cell>
          <cell r="BI9" t="str">
            <v>0</v>
          </cell>
          <cell r="BJ9" t="str">
            <v>0</v>
          </cell>
          <cell r="BK9" t="str">
            <v>0</v>
          </cell>
          <cell r="BL9" t="str">
            <v>0</v>
          </cell>
          <cell r="BM9" t="str">
            <v>0</v>
          </cell>
          <cell r="BN9" t="str">
            <v>0</v>
          </cell>
          <cell r="BO9" t="str">
            <v>0</v>
          </cell>
          <cell r="BP9" t="str">
            <v>0</v>
          </cell>
          <cell r="BQ9" t="str">
            <v>0</v>
          </cell>
          <cell r="BT9" t="str">
            <v>0</v>
          </cell>
          <cell r="BU9" t="str">
            <v>0</v>
          </cell>
          <cell r="BV9" t="str">
            <v>0</v>
          </cell>
          <cell r="BW9" t="str">
            <v>0</v>
          </cell>
          <cell r="BX9" t="str">
            <v>0</v>
          </cell>
          <cell r="BY9" t="str">
            <v>0</v>
          </cell>
          <cell r="BZ9" t="str">
            <v>0</v>
          </cell>
          <cell r="CA9" t="str">
            <v>0</v>
          </cell>
          <cell r="CB9" t="str">
            <v>0</v>
          </cell>
          <cell r="CC9" t="str">
            <v>0</v>
          </cell>
          <cell r="CD9" t="str">
            <v>0</v>
          </cell>
          <cell r="CE9" t="str">
            <v>0</v>
          </cell>
          <cell r="CF9" t="str">
            <v>0</v>
          </cell>
          <cell r="CG9" t="str">
            <v>0</v>
          </cell>
          <cell r="CH9" t="str">
            <v>0</v>
          </cell>
          <cell r="CI9" t="str">
            <v>0</v>
          </cell>
          <cell r="CJ9" t="str">
            <v>0</v>
          </cell>
          <cell r="CM9" t="str">
            <v>0</v>
          </cell>
          <cell r="CN9" t="str">
            <v>0</v>
          </cell>
          <cell r="CO9" t="str">
            <v>0</v>
          </cell>
          <cell r="CP9" t="str">
            <v>0</v>
          </cell>
          <cell r="CQ9" t="str">
            <v>0</v>
          </cell>
          <cell r="CR9" t="str">
            <v>0</v>
          </cell>
          <cell r="CS9" t="str">
            <v>0</v>
          </cell>
          <cell r="CT9" t="str">
            <v>0</v>
          </cell>
          <cell r="CU9" t="str">
            <v>0</v>
          </cell>
          <cell r="CV9" t="str">
            <v>0</v>
          </cell>
          <cell r="CW9" t="str">
            <v>0</v>
          </cell>
          <cell r="CX9" t="str">
            <v>0</v>
          </cell>
          <cell r="CY9" t="str">
            <v>0</v>
          </cell>
          <cell r="CZ9" t="str">
            <v>0</v>
          </cell>
          <cell r="DA9" t="str">
            <v>0</v>
          </cell>
          <cell r="DB9" t="str">
            <v>0</v>
          </cell>
          <cell r="DC9" t="str">
            <v>0</v>
          </cell>
          <cell r="DD9" t="str">
            <v>0</v>
          </cell>
          <cell r="DE9" t="str">
            <v>0</v>
          </cell>
          <cell r="DF9" t="str">
            <v>0</v>
          </cell>
          <cell r="DG9" t="str">
            <v>0</v>
          </cell>
          <cell r="DH9" t="str">
            <v>0</v>
          </cell>
          <cell r="DI9" t="str">
            <v>0</v>
          </cell>
          <cell r="DJ9" t="str">
            <v>0</v>
          </cell>
          <cell r="DK9" t="str">
            <v>0</v>
          </cell>
          <cell r="DL9" t="str">
            <v>0</v>
          </cell>
          <cell r="DN9" t="str">
            <v>0</v>
          </cell>
          <cell r="DO9" t="str">
            <v>0</v>
          </cell>
          <cell r="DP9" t="str">
            <v>0</v>
          </cell>
          <cell r="DQ9" t="str">
            <v>0</v>
          </cell>
          <cell r="DR9" t="str">
            <v>0</v>
          </cell>
          <cell r="DT9" t="str">
            <v>0</v>
          </cell>
          <cell r="DU9" t="str">
            <v>0</v>
          </cell>
          <cell r="DV9" t="str">
            <v>0</v>
          </cell>
          <cell r="DW9" t="str">
            <v>0</v>
          </cell>
          <cell r="DX9" t="str">
            <v>0</v>
          </cell>
          <cell r="DZ9" t="str">
            <v>0</v>
          </cell>
          <cell r="EA9" t="str">
            <v>0</v>
          </cell>
          <cell r="EB9" t="str">
            <v>0</v>
          </cell>
          <cell r="EC9" t="str">
            <v>0</v>
          </cell>
          <cell r="ED9">
            <v>1447</v>
          </cell>
          <cell r="EF9" t="str">
            <v>0</v>
          </cell>
          <cell r="EG9" t="str">
            <v>0</v>
          </cell>
          <cell r="EH9" t="str">
            <v>0</v>
          </cell>
          <cell r="EI9" t="str">
            <v>0</v>
          </cell>
          <cell r="EK9" t="str">
            <v>0</v>
          </cell>
          <cell r="EL9" t="str">
            <v>0</v>
          </cell>
          <cell r="EM9" t="str">
            <v>0</v>
          </cell>
          <cell r="EN9" t="str">
            <v>0</v>
          </cell>
          <cell r="EO9" t="str">
            <v>0</v>
          </cell>
          <cell r="EP9" t="str">
            <v>0</v>
          </cell>
          <cell r="EQ9" t="str">
            <v>0</v>
          </cell>
          <cell r="ET9" t="str">
            <v>0</v>
          </cell>
          <cell r="EU9" t="str">
            <v>0</v>
          </cell>
          <cell r="EV9" t="str">
            <v>0</v>
          </cell>
          <cell r="EY9" t="str">
            <v>0</v>
          </cell>
          <cell r="EZ9" t="str">
            <v>0</v>
          </cell>
          <cell r="FA9" t="str">
            <v>0</v>
          </cell>
          <cell r="FB9" t="str">
            <v>0</v>
          </cell>
        </row>
        <row r="10">
          <cell r="E10" t="str">
            <v>0</v>
          </cell>
          <cell r="F10" t="str">
            <v>0</v>
          </cell>
          <cell r="G10" t="str">
            <v>0</v>
          </cell>
          <cell r="H10" t="str">
            <v>0</v>
          </cell>
          <cell r="I10" t="str">
            <v>0</v>
          </cell>
          <cell r="J10" t="str">
            <v>0</v>
          </cell>
          <cell r="K10" t="str">
            <v>0</v>
          </cell>
          <cell r="L10" t="str">
            <v>0</v>
          </cell>
          <cell r="M10" t="str">
            <v>0</v>
          </cell>
          <cell r="N10" t="str">
            <v>0</v>
          </cell>
          <cell r="O10" t="str">
            <v>0</v>
          </cell>
          <cell r="P10" t="str">
            <v>0</v>
          </cell>
          <cell r="Q10" t="str">
            <v>0</v>
          </cell>
          <cell r="R10" t="str">
            <v>0</v>
          </cell>
          <cell r="S10" t="str">
            <v>0</v>
          </cell>
          <cell r="T10" t="str">
            <v>0</v>
          </cell>
          <cell r="U10" t="str">
            <v>0</v>
          </cell>
          <cell r="V10" t="str">
            <v>0</v>
          </cell>
          <cell r="W10" t="str">
            <v>0</v>
          </cell>
          <cell r="X10" t="str">
            <v>0</v>
          </cell>
          <cell r="Y10" t="str">
            <v>0</v>
          </cell>
          <cell r="Z10" t="str">
            <v>0</v>
          </cell>
          <cell r="AA10" t="str">
            <v>0</v>
          </cell>
          <cell r="AB10" t="str">
            <v>0</v>
          </cell>
          <cell r="AC10" t="str">
            <v>0</v>
          </cell>
          <cell r="AD10" t="str">
            <v>0</v>
          </cell>
          <cell r="AE10" t="str">
            <v>0</v>
          </cell>
          <cell r="AF10" t="str">
            <v>0</v>
          </cell>
          <cell r="AG10" t="str">
            <v>0</v>
          </cell>
          <cell r="AH10" t="str">
            <v>0</v>
          </cell>
          <cell r="AI10" t="str">
            <v>0</v>
          </cell>
          <cell r="AJ10" t="str">
            <v>0</v>
          </cell>
          <cell r="AK10" t="str">
            <v>0</v>
          </cell>
          <cell r="AL10" t="str">
            <v>0</v>
          </cell>
          <cell r="AM10" t="str">
            <v>0</v>
          </cell>
          <cell r="AN10" t="str">
            <v>0</v>
          </cell>
          <cell r="AO10" t="str">
            <v>0</v>
          </cell>
          <cell r="AP10" t="str">
            <v>0</v>
          </cell>
          <cell r="AQ10" t="str">
            <v>0</v>
          </cell>
          <cell r="AR10" t="str">
            <v>0</v>
          </cell>
          <cell r="AS10" t="str">
            <v>0</v>
          </cell>
          <cell r="AT10" t="str">
            <v>0</v>
          </cell>
          <cell r="AU10" t="str">
            <v>0</v>
          </cell>
          <cell r="AV10" t="str">
            <v>0</v>
          </cell>
          <cell r="AW10" t="str">
            <v>0</v>
          </cell>
          <cell r="AX10" t="str">
            <v>0</v>
          </cell>
          <cell r="AY10" t="str">
            <v>0</v>
          </cell>
          <cell r="AZ10" t="str">
            <v>0</v>
          </cell>
          <cell r="BA10" t="str">
            <v>0</v>
          </cell>
          <cell r="BB10" t="str">
            <v>0</v>
          </cell>
          <cell r="BC10" t="str">
            <v>0</v>
          </cell>
          <cell r="BD10" t="str">
            <v>0</v>
          </cell>
          <cell r="BE10" t="str">
            <v>0</v>
          </cell>
          <cell r="BF10" t="str">
            <v>0</v>
          </cell>
          <cell r="BG10" t="str">
            <v>0</v>
          </cell>
          <cell r="BH10" t="str">
            <v>0</v>
          </cell>
          <cell r="BI10" t="str">
            <v>0</v>
          </cell>
          <cell r="BJ10" t="str">
            <v>0</v>
          </cell>
          <cell r="BK10" t="str">
            <v>0</v>
          </cell>
          <cell r="BL10" t="str">
            <v>0</v>
          </cell>
          <cell r="BM10" t="str">
            <v>0</v>
          </cell>
          <cell r="BN10" t="str">
            <v>0</v>
          </cell>
          <cell r="BO10" t="str">
            <v>0</v>
          </cell>
          <cell r="BP10" t="str">
            <v>0</v>
          </cell>
          <cell r="BQ10" t="str">
            <v>0</v>
          </cell>
          <cell r="BT10" t="str">
            <v>0</v>
          </cell>
          <cell r="BU10" t="str">
            <v>0</v>
          </cell>
          <cell r="BV10" t="str">
            <v>0</v>
          </cell>
          <cell r="BW10" t="str">
            <v>0</v>
          </cell>
          <cell r="BX10" t="str">
            <v>0</v>
          </cell>
          <cell r="BY10" t="str">
            <v>0</v>
          </cell>
          <cell r="BZ10" t="str">
            <v>0</v>
          </cell>
          <cell r="CA10" t="str">
            <v>0</v>
          </cell>
          <cell r="CB10" t="str">
            <v>0</v>
          </cell>
          <cell r="CC10" t="str">
            <v>0</v>
          </cell>
          <cell r="CD10" t="str">
            <v>0</v>
          </cell>
          <cell r="CE10" t="str">
            <v>0</v>
          </cell>
          <cell r="CF10" t="str">
            <v>0</v>
          </cell>
          <cell r="CG10" t="str">
            <v>0</v>
          </cell>
          <cell r="CH10" t="str">
            <v>0</v>
          </cell>
          <cell r="CI10" t="str">
            <v>0</v>
          </cell>
          <cell r="CJ10" t="str">
            <v>0</v>
          </cell>
          <cell r="CM10" t="str">
            <v>0</v>
          </cell>
          <cell r="CN10" t="str">
            <v>0</v>
          </cell>
          <cell r="CO10" t="str">
            <v>0</v>
          </cell>
          <cell r="CP10" t="str">
            <v>0</v>
          </cell>
          <cell r="CQ10" t="str">
            <v>0</v>
          </cell>
          <cell r="CR10" t="str">
            <v>0</v>
          </cell>
          <cell r="CS10" t="str">
            <v>0</v>
          </cell>
          <cell r="CT10" t="str">
            <v>0</v>
          </cell>
          <cell r="CU10" t="str">
            <v>0</v>
          </cell>
          <cell r="CV10" t="str">
            <v>0</v>
          </cell>
          <cell r="CW10" t="str">
            <v>0</v>
          </cell>
          <cell r="CX10" t="str">
            <v>0</v>
          </cell>
          <cell r="CY10" t="str">
            <v>0</v>
          </cell>
          <cell r="CZ10" t="str">
            <v>0</v>
          </cell>
          <cell r="DA10" t="str">
            <v>0</v>
          </cell>
          <cell r="DB10" t="str">
            <v>0</v>
          </cell>
          <cell r="DC10" t="str">
            <v>0</v>
          </cell>
          <cell r="DD10" t="str">
            <v>0</v>
          </cell>
          <cell r="DE10" t="str">
            <v>0</v>
          </cell>
          <cell r="DF10" t="str">
            <v>0</v>
          </cell>
          <cell r="DG10" t="str">
            <v>0</v>
          </cell>
          <cell r="DH10" t="str">
            <v>0</v>
          </cell>
          <cell r="DI10" t="str">
            <v>0</v>
          </cell>
          <cell r="DJ10" t="str">
            <v>0</v>
          </cell>
          <cell r="DK10" t="str">
            <v>0</v>
          </cell>
          <cell r="DL10" t="str">
            <v>0</v>
          </cell>
          <cell r="DN10" t="str">
            <v>0</v>
          </cell>
          <cell r="DO10" t="str">
            <v>0</v>
          </cell>
          <cell r="DP10" t="str">
            <v>0</v>
          </cell>
          <cell r="DQ10" t="str">
            <v>0</v>
          </cell>
          <cell r="DR10" t="str">
            <v>0</v>
          </cell>
          <cell r="DT10" t="str">
            <v>0</v>
          </cell>
          <cell r="DU10" t="str">
            <v>0</v>
          </cell>
          <cell r="DV10" t="str">
            <v>0</v>
          </cell>
          <cell r="DW10" t="str">
            <v>0</v>
          </cell>
          <cell r="DX10" t="str">
            <v>0</v>
          </cell>
          <cell r="DZ10" t="str">
            <v>0</v>
          </cell>
          <cell r="EA10" t="str">
            <v>0</v>
          </cell>
          <cell r="EB10" t="str">
            <v>0</v>
          </cell>
          <cell r="EC10" t="str">
            <v>0</v>
          </cell>
          <cell r="ED10" t="str">
            <v>0</v>
          </cell>
          <cell r="EF10" t="str">
            <v>0</v>
          </cell>
          <cell r="EG10" t="str">
            <v>0</v>
          </cell>
          <cell r="EH10" t="str">
            <v>0</v>
          </cell>
          <cell r="EI10" t="str">
            <v>0</v>
          </cell>
          <cell r="EK10" t="str">
            <v>0</v>
          </cell>
          <cell r="EL10" t="str">
            <v>0</v>
          </cell>
          <cell r="EM10" t="str">
            <v>0</v>
          </cell>
          <cell r="EN10" t="str">
            <v>0</v>
          </cell>
          <cell r="EO10" t="str">
            <v>0</v>
          </cell>
          <cell r="EP10" t="str">
            <v>0</v>
          </cell>
          <cell r="EQ10" t="str">
            <v>0</v>
          </cell>
          <cell r="ET10" t="str">
            <v>0</v>
          </cell>
          <cell r="EU10" t="str">
            <v>0</v>
          </cell>
          <cell r="EV10" t="str">
            <v>0</v>
          </cell>
          <cell r="EY10" t="str">
            <v>0</v>
          </cell>
          <cell r="EZ10" t="str">
            <v>0</v>
          </cell>
          <cell r="FA10" t="str">
            <v>0</v>
          </cell>
          <cell r="FB10" t="str">
            <v>0</v>
          </cell>
        </row>
        <row r="11">
          <cell r="E11" t="str">
            <v>0</v>
          </cell>
          <cell r="F11" t="str">
            <v>0</v>
          </cell>
          <cell r="G11" t="str">
            <v>0</v>
          </cell>
          <cell r="H11" t="str">
            <v>0</v>
          </cell>
          <cell r="I11" t="str">
            <v>0</v>
          </cell>
          <cell r="J11" t="str">
            <v>0</v>
          </cell>
          <cell r="K11" t="str">
            <v>0</v>
          </cell>
          <cell r="L11" t="str">
            <v>0</v>
          </cell>
          <cell r="M11" t="str">
            <v>0</v>
          </cell>
          <cell r="N11" t="str">
            <v>0</v>
          </cell>
          <cell r="O11" t="str">
            <v>0</v>
          </cell>
          <cell r="P11" t="str">
            <v>0</v>
          </cell>
          <cell r="Q11" t="str">
            <v>0</v>
          </cell>
          <cell r="R11" t="str">
            <v>0</v>
          </cell>
          <cell r="S11" t="str">
            <v>0</v>
          </cell>
          <cell r="T11" t="str">
            <v>0</v>
          </cell>
          <cell r="U11" t="str">
            <v>0</v>
          </cell>
          <cell r="V11" t="str">
            <v>0</v>
          </cell>
          <cell r="W11" t="str">
            <v>0</v>
          </cell>
          <cell r="X11" t="str">
            <v>0</v>
          </cell>
          <cell r="Y11" t="str">
            <v>0</v>
          </cell>
          <cell r="Z11" t="str">
            <v>0</v>
          </cell>
          <cell r="AA11" t="str">
            <v>0</v>
          </cell>
          <cell r="AB11" t="str">
            <v>0</v>
          </cell>
          <cell r="AC11" t="str">
            <v>0</v>
          </cell>
          <cell r="AD11" t="str">
            <v>0</v>
          </cell>
          <cell r="AE11" t="str">
            <v>0</v>
          </cell>
          <cell r="AF11" t="str">
            <v>0</v>
          </cell>
          <cell r="AG11" t="str">
            <v>0</v>
          </cell>
          <cell r="AH11" t="str">
            <v>0</v>
          </cell>
          <cell r="AI11" t="str">
            <v>0</v>
          </cell>
          <cell r="AJ11" t="str">
            <v>0</v>
          </cell>
          <cell r="AK11" t="str">
            <v>0</v>
          </cell>
          <cell r="AL11" t="str">
            <v>0</v>
          </cell>
          <cell r="AM11" t="str">
            <v>0</v>
          </cell>
          <cell r="AN11" t="str">
            <v>0</v>
          </cell>
          <cell r="AO11" t="str">
            <v>0</v>
          </cell>
          <cell r="AP11" t="str">
            <v>0</v>
          </cell>
          <cell r="AQ11" t="str">
            <v>0</v>
          </cell>
          <cell r="AR11" t="str">
            <v>0</v>
          </cell>
          <cell r="AS11" t="str">
            <v>0</v>
          </cell>
          <cell r="AT11" t="str">
            <v>0</v>
          </cell>
          <cell r="AU11" t="str">
            <v>0</v>
          </cell>
          <cell r="AV11" t="str">
            <v>0</v>
          </cell>
          <cell r="AW11" t="str">
            <v>0</v>
          </cell>
          <cell r="AX11" t="str">
            <v>0</v>
          </cell>
          <cell r="AY11" t="str">
            <v>0</v>
          </cell>
          <cell r="AZ11">
            <v>2662</v>
          </cell>
          <cell r="BA11" t="str">
            <v>0</v>
          </cell>
          <cell r="BB11" t="str">
            <v>0</v>
          </cell>
          <cell r="BC11" t="str">
            <v>0</v>
          </cell>
          <cell r="BD11" t="str">
            <v>0</v>
          </cell>
          <cell r="BE11" t="str">
            <v>0</v>
          </cell>
          <cell r="BF11" t="str">
            <v>0</v>
          </cell>
          <cell r="BG11" t="str">
            <v>0</v>
          </cell>
          <cell r="BH11" t="str">
            <v>0</v>
          </cell>
          <cell r="BI11" t="str">
            <v>0</v>
          </cell>
          <cell r="BJ11" t="str">
            <v>0</v>
          </cell>
          <cell r="BK11" t="str">
            <v>0</v>
          </cell>
          <cell r="BL11" t="str">
            <v>0</v>
          </cell>
          <cell r="BM11" t="str">
            <v>0</v>
          </cell>
          <cell r="BN11" t="str">
            <v>0</v>
          </cell>
          <cell r="BO11" t="str">
            <v>0</v>
          </cell>
          <cell r="BP11" t="str">
            <v>0</v>
          </cell>
          <cell r="BQ11" t="str">
            <v>0</v>
          </cell>
          <cell r="BT11" t="str">
            <v>0</v>
          </cell>
          <cell r="BU11" t="str">
            <v>0</v>
          </cell>
          <cell r="BV11" t="str">
            <v>0</v>
          </cell>
          <cell r="BW11" t="str">
            <v>0</v>
          </cell>
          <cell r="BX11" t="str">
            <v>0</v>
          </cell>
          <cell r="BY11" t="str">
            <v>0</v>
          </cell>
          <cell r="BZ11" t="str">
            <v>0</v>
          </cell>
          <cell r="CA11" t="str">
            <v>0</v>
          </cell>
          <cell r="CB11" t="str">
            <v>0</v>
          </cell>
          <cell r="CC11" t="str">
            <v>0</v>
          </cell>
          <cell r="CD11" t="str">
            <v>0</v>
          </cell>
          <cell r="CE11" t="str">
            <v>0</v>
          </cell>
          <cell r="CF11" t="str">
            <v>0</v>
          </cell>
          <cell r="CG11" t="str">
            <v>0</v>
          </cell>
          <cell r="CH11" t="str">
            <v>0</v>
          </cell>
          <cell r="CI11" t="str">
            <v>0</v>
          </cell>
          <cell r="CJ11" t="str">
            <v>0</v>
          </cell>
          <cell r="CM11" t="str">
            <v>0</v>
          </cell>
          <cell r="CN11" t="str">
            <v>0</v>
          </cell>
          <cell r="CO11" t="str">
            <v>0</v>
          </cell>
          <cell r="CP11" t="str">
            <v>0</v>
          </cell>
          <cell r="CQ11" t="str">
            <v>0</v>
          </cell>
          <cell r="CR11">
            <v>3133</v>
          </cell>
          <cell r="CS11" t="str">
            <v>0</v>
          </cell>
          <cell r="CT11" t="str">
            <v>0</v>
          </cell>
          <cell r="CU11" t="str">
            <v>0</v>
          </cell>
          <cell r="CV11" t="str">
            <v>0</v>
          </cell>
          <cell r="CW11" t="str">
            <v>0</v>
          </cell>
          <cell r="CX11" t="str">
            <v>0</v>
          </cell>
          <cell r="CY11" t="str">
            <v>0</v>
          </cell>
          <cell r="CZ11" t="str">
            <v>0</v>
          </cell>
          <cell r="DA11" t="str">
            <v>0</v>
          </cell>
          <cell r="DB11" t="str">
            <v>0</v>
          </cell>
          <cell r="DC11" t="str">
            <v>0</v>
          </cell>
          <cell r="DD11" t="str">
            <v>0</v>
          </cell>
          <cell r="DE11" t="str">
            <v>0</v>
          </cell>
          <cell r="DF11" t="str">
            <v>0</v>
          </cell>
          <cell r="DG11" t="str">
            <v>0</v>
          </cell>
          <cell r="DH11" t="str">
            <v>0</v>
          </cell>
          <cell r="DI11" t="str">
            <v>0</v>
          </cell>
          <cell r="DJ11" t="str">
            <v>0</v>
          </cell>
          <cell r="DK11" t="str">
            <v>0</v>
          </cell>
          <cell r="DL11" t="str">
            <v>0</v>
          </cell>
          <cell r="DN11" t="str">
            <v>0</v>
          </cell>
          <cell r="DO11" t="str">
            <v>0</v>
          </cell>
          <cell r="DP11" t="str">
            <v>0</v>
          </cell>
          <cell r="DQ11" t="str">
            <v>0</v>
          </cell>
          <cell r="DR11" t="str">
            <v>0</v>
          </cell>
          <cell r="DT11" t="str">
            <v>0</v>
          </cell>
          <cell r="DU11" t="str">
            <v>0</v>
          </cell>
          <cell r="DV11" t="str">
            <v>0</v>
          </cell>
          <cell r="DW11" t="str">
            <v>0</v>
          </cell>
          <cell r="DX11" t="str">
            <v>0</v>
          </cell>
          <cell r="DZ11" t="str">
            <v>0</v>
          </cell>
          <cell r="EA11" t="str">
            <v>0</v>
          </cell>
          <cell r="EB11" t="str">
            <v>0</v>
          </cell>
          <cell r="EC11" t="str">
            <v>0</v>
          </cell>
          <cell r="ED11">
            <v>5795</v>
          </cell>
          <cell r="EF11" t="str">
            <v>0</v>
          </cell>
          <cell r="EG11" t="str">
            <v>0</v>
          </cell>
          <cell r="EH11" t="str">
            <v>0</v>
          </cell>
          <cell r="EI11" t="str">
            <v>0</v>
          </cell>
          <cell r="EK11" t="str">
            <v>0</v>
          </cell>
          <cell r="EL11" t="str">
            <v>0</v>
          </cell>
          <cell r="EM11">
            <v>500</v>
          </cell>
          <cell r="EN11" t="str">
            <v>0</v>
          </cell>
          <cell r="EO11" t="str">
            <v>0</v>
          </cell>
          <cell r="EP11" t="str">
            <v>0</v>
          </cell>
          <cell r="EQ11" t="str">
            <v>0</v>
          </cell>
          <cell r="ET11" t="str">
            <v>0</v>
          </cell>
          <cell r="EU11" t="str">
            <v>0</v>
          </cell>
          <cell r="EV11">
            <v>500</v>
          </cell>
          <cell r="EY11" t="str">
            <v>0</v>
          </cell>
          <cell r="EZ11" t="str">
            <v>0</v>
          </cell>
          <cell r="FA11" t="str">
            <v>0</v>
          </cell>
          <cell r="FB11" t="str">
            <v>0</v>
          </cell>
        </row>
        <row r="12">
          <cell r="E12" t="str">
            <v>0</v>
          </cell>
          <cell r="F12" t="str">
            <v>0</v>
          </cell>
          <cell r="G12" t="str">
            <v>0</v>
          </cell>
          <cell r="H12" t="str">
            <v>0</v>
          </cell>
          <cell r="I12" t="str">
            <v>0</v>
          </cell>
          <cell r="J12" t="str">
            <v>0</v>
          </cell>
          <cell r="K12" t="str">
            <v>0</v>
          </cell>
          <cell r="L12" t="str">
            <v>0</v>
          </cell>
          <cell r="M12" t="str">
            <v>0</v>
          </cell>
          <cell r="N12" t="str">
            <v>0</v>
          </cell>
          <cell r="O12" t="str">
            <v>0</v>
          </cell>
          <cell r="P12" t="str">
            <v>0</v>
          </cell>
          <cell r="Q12" t="str">
            <v>0</v>
          </cell>
          <cell r="R12" t="str">
            <v>0</v>
          </cell>
          <cell r="S12" t="str">
            <v>0</v>
          </cell>
          <cell r="T12" t="str">
            <v>0</v>
          </cell>
          <cell r="U12" t="str">
            <v>0</v>
          </cell>
          <cell r="V12" t="str">
            <v>0</v>
          </cell>
          <cell r="W12" t="str">
            <v>0</v>
          </cell>
          <cell r="X12" t="str">
            <v>0</v>
          </cell>
          <cell r="Y12" t="str">
            <v>0</v>
          </cell>
          <cell r="Z12" t="str">
            <v>0</v>
          </cell>
          <cell r="AA12" t="str">
            <v>0</v>
          </cell>
          <cell r="AB12" t="str">
            <v>0</v>
          </cell>
          <cell r="AC12" t="str">
            <v>0</v>
          </cell>
          <cell r="AD12" t="str">
            <v>0</v>
          </cell>
          <cell r="AE12" t="str">
            <v>0</v>
          </cell>
          <cell r="AF12" t="str">
            <v>0</v>
          </cell>
          <cell r="AG12" t="str">
            <v>0</v>
          </cell>
          <cell r="AH12" t="str">
            <v>0</v>
          </cell>
          <cell r="AI12" t="str">
            <v>0</v>
          </cell>
          <cell r="AJ12" t="str">
            <v>0</v>
          </cell>
          <cell r="AK12" t="str">
            <v>0</v>
          </cell>
          <cell r="AL12" t="str">
            <v>0</v>
          </cell>
          <cell r="AM12" t="str">
            <v>0</v>
          </cell>
          <cell r="AN12" t="str">
            <v>0</v>
          </cell>
          <cell r="AO12" t="str">
            <v>0</v>
          </cell>
          <cell r="AP12" t="str">
            <v>0</v>
          </cell>
          <cell r="AQ12" t="str">
            <v>0</v>
          </cell>
          <cell r="AR12" t="str">
            <v>0</v>
          </cell>
          <cell r="AS12" t="str">
            <v>0</v>
          </cell>
          <cell r="AT12" t="str">
            <v>0</v>
          </cell>
          <cell r="AU12" t="str">
            <v>0</v>
          </cell>
          <cell r="AV12" t="str">
            <v>0</v>
          </cell>
          <cell r="AW12" t="str">
            <v>0</v>
          </cell>
          <cell r="AX12" t="str">
            <v>0</v>
          </cell>
          <cell r="AY12" t="str">
            <v>0</v>
          </cell>
          <cell r="AZ12" t="str">
            <v>0</v>
          </cell>
          <cell r="BA12" t="str">
            <v>0</v>
          </cell>
          <cell r="BB12" t="str">
            <v>0</v>
          </cell>
          <cell r="BC12" t="str">
            <v>0</v>
          </cell>
          <cell r="BD12" t="str">
            <v>0</v>
          </cell>
          <cell r="BE12" t="str">
            <v>0</v>
          </cell>
          <cell r="BF12" t="str">
            <v>0</v>
          </cell>
          <cell r="BG12" t="str">
            <v>0</v>
          </cell>
          <cell r="BH12" t="str">
            <v>0</v>
          </cell>
          <cell r="BI12" t="str">
            <v>0</v>
          </cell>
          <cell r="BJ12" t="str">
            <v>0</v>
          </cell>
          <cell r="BK12" t="str">
            <v>0</v>
          </cell>
          <cell r="BL12" t="str">
            <v>0</v>
          </cell>
          <cell r="BM12" t="str">
            <v>0</v>
          </cell>
          <cell r="BN12" t="str">
            <v>0</v>
          </cell>
          <cell r="BO12" t="str">
            <v>0</v>
          </cell>
          <cell r="BP12" t="str">
            <v>0</v>
          </cell>
          <cell r="BQ12" t="str">
            <v>0</v>
          </cell>
          <cell r="BT12">
            <v>32355</v>
          </cell>
          <cell r="BU12" t="str">
            <v>0</v>
          </cell>
          <cell r="BV12" t="str">
            <v>0</v>
          </cell>
          <cell r="BW12" t="str">
            <v>0</v>
          </cell>
          <cell r="BX12" t="str">
            <v>0</v>
          </cell>
          <cell r="BY12" t="str">
            <v>0</v>
          </cell>
          <cell r="BZ12" t="str">
            <v>0</v>
          </cell>
          <cell r="CA12" t="str">
            <v>0</v>
          </cell>
          <cell r="CB12" t="str">
            <v>0</v>
          </cell>
          <cell r="CC12" t="str">
            <v>0</v>
          </cell>
          <cell r="CD12" t="str">
            <v>0</v>
          </cell>
          <cell r="CE12" t="str">
            <v>0</v>
          </cell>
          <cell r="CF12" t="str">
            <v>0</v>
          </cell>
          <cell r="CG12" t="str">
            <v>0</v>
          </cell>
          <cell r="CH12" t="str">
            <v>0</v>
          </cell>
          <cell r="CI12" t="str">
            <v>0</v>
          </cell>
          <cell r="CJ12" t="str">
            <v>0</v>
          </cell>
          <cell r="CM12" t="str">
            <v>0</v>
          </cell>
          <cell r="CN12" t="str">
            <v>0</v>
          </cell>
          <cell r="CO12" t="str">
            <v>0</v>
          </cell>
          <cell r="CP12" t="str">
            <v>0</v>
          </cell>
          <cell r="CQ12" t="str">
            <v>0</v>
          </cell>
          <cell r="CR12" t="str">
            <v>0</v>
          </cell>
          <cell r="CS12" t="str">
            <v>0</v>
          </cell>
          <cell r="CT12" t="str">
            <v>0</v>
          </cell>
          <cell r="CU12" t="str">
            <v>0</v>
          </cell>
          <cell r="CV12" t="str">
            <v>0</v>
          </cell>
          <cell r="CW12" t="str">
            <v>0</v>
          </cell>
          <cell r="CX12" t="str">
            <v>0</v>
          </cell>
          <cell r="CY12" t="str">
            <v>0</v>
          </cell>
          <cell r="CZ12" t="str">
            <v>0</v>
          </cell>
          <cell r="DA12" t="str">
            <v>0</v>
          </cell>
          <cell r="DB12" t="str">
            <v>0</v>
          </cell>
          <cell r="DC12" t="str">
            <v>0</v>
          </cell>
          <cell r="DD12" t="str">
            <v>0</v>
          </cell>
          <cell r="DE12" t="str">
            <v>0</v>
          </cell>
          <cell r="DF12" t="str">
            <v>0</v>
          </cell>
          <cell r="DG12" t="str">
            <v>0</v>
          </cell>
          <cell r="DH12" t="str">
            <v>0</v>
          </cell>
          <cell r="DI12" t="str">
            <v>0</v>
          </cell>
          <cell r="DJ12" t="str">
            <v>0</v>
          </cell>
          <cell r="DK12" t="str">
            <v>0</v>
          </cell>
          <cell r="DL12" t="str">
            <v>0</v>
          </cell>
          <cell r="DN12" t="str">
            <v>0</v>
          </cell>
          <cell r="DO12" t="str">
            <v>0</v>
          </cell>
          <cell r="DP12" t="str">
            <v>0</v>
          </cell>
          <cell r="DQ12" t="str">
            <v>0</v>
          </cell>
          <cell r="DR12" t="str">
            <v>0</v>
          </cell>
          <cell r="DT12" t="str">
            <v>0</v>
          </cell>
          <cell r="DU12" t="str">
            <v>0</v>
          </cell>
          <cell r="DV12" t="str">
            <v>0</v>
          </cell>
          <cell r="DW12" t="str">
            <v>0</v>
          </cell>
          <cell r="DX12" t="str">
            <v>0</v>
          </cell>
          <cell r="DZ12" t="str">
            <v>0</v>
          </cell>
          <cell r="EA12" t="str">
            <v>0</v>
          </cell>
          <cell r="EB12">
            <v>-32355</v>
          </cell>
          <cell r="EC12" t="str">
            <v>0</v>
          </cell>
          <cell r="ED12">
            <v>0</v>
          </cell>
          <cell r="EF12" t="str">
            <v>0</v>
          </cell>
          <cell r="EG12" t="str">
            <v>0</v>
          </cell>
          <cell r="EH12" t="str">
            <v>0</v>
          </cell>
          <cell r="EI12" t="str">
            <v>0</v>
          </cell>
          <cell r="EK12" t="str">
            <v>0</v>
          </cell>
          <cell r="EL12" t="str">
            <v>0</v>
          </cell>
          <cell r="EM12" t="str">
            <v>0</v>
          </cell>
          <cell r="EN12" t="str">
            <v>0</v>
          </cell>
          <cell r="EO12" t="str">
            <v>0</v>
          </cell>
          <cell r="EP12" t="str">
            <v>0</v>
          </cell>
          <cell r="EQ12" t="str">
            <v>0</v>
          </cell>
          <cell r="ET12" t="str">
            <v>0</v>
          </cell>
          <cell r="EU12" t="str">
            <v>0</v>
          </cell>
          <cell r="EV12" t="str">
            <v>0</v>
          </cell>
          <cell r="EY12" t="str">
            <v>0</v>
          </cell>
          <cell r="EZ12" t="str">
            <v>0</v>
          </cell>
          <cell r="FA12" t="str">
            <v>0</v>
          </cell>
          <cell r="FB12" t="str">
            <v>0</v>
          </cell>
        </row>
        <row r="13">
          <cell r="E13" t="str">
            <v>0</v>
          </cell>
          <cell r="F13" t="str">
            <v>0</v>
          </cell>
          <cell r="G13" t="str">
            <v>0</v>
          </cell>
          <cell r="H13" t="str">
            <v>0</v>
          </cell>
          <cell r="I13" t="str">
            <v>0</v>
          </cell>
          <cell r="J13" t="str">
            <v>0</v>
          </cell>
          <cell r="K13" t="str">
            <v>0</v>
          </cell>
          <cell r="L13" t="str">
            <v>0</v>
          </cell>
          <cell r="M13">
            <v>1049</v>
          </cell>
          <cell r="N13" t="str">
            <v>0</v>
          </cell>
          <cell r="O13" t="str">
            <v>0</v>
          </cell>
          <cell r="P13" t="str">
            <v>0</v>
          </cell>
          <cell r="Q13">
            <v>939</v>
          </cell>
          <cell r="R13" t="str">
            <v>0</v>
          </cell>
          <cell r="S13" t="str">
            <v>0</v>
          </cell>
          <cell r="T13" t="str">
            <v>0</v>
          </cell>
          <cell r="U13" t="str">
            <v>0</v>
          </cell>
          <cell r="V13" t="str">
            <v>0</v>
          </cell>
          <cell r="W13">
            <v>6141</v>
          </cell>
          <cell r="X13" t="str">
            <v>0</v>
          </cell>
          <cell r="Y13" t="str">
            <v>0</v>
          </cell>
          <cell r="Z13" t="str">
            <v>0</v>
          </cell>
          <cell r="AA13" t="str">
            <v>0</v>
          </cell>
          <cell r="AB13" t="str">
            <v>0</v>
          </cell>
          <cell r="AC13">
            <v>1010</v>
          </cell>
          <cell r="AD13" t="str">
            <v>0</v>
          </cell>
          <cell r="AE13" t="str">
            <v>0</v>
          </cell>
          <cell r="AF13" t="str">
            <v>0</v>
          </cell>
          <cell r="AG13" t="str">
            <v>0</v>
          </cell>
          <cell r="AH13" t="str">
            <v>0</v>
          </cell>
          <cell r="AI13" t="str">
            <v>0</v>
          </cell>
          <cell r="AJ13" t="str">
            <v>0</v>
          </cell>
          <cell r="AK13" t="str">
            <v>0</v>
          </cell>
          <cell r="AL13" t="str">
            <v>0</v>
          </cell>
          <cell r="AM13" t="str">
            <v>0</v>
          </cell>
          <cell r="AN13" t="str">
            <v>0</v>
          </cell>
          <cell r="AO13" t="str">
            <v>0</v>
          </cell>
          <cell r="AP13" t="str">
            <v>0</v>
          </cell>
          <cell r="AQ13" t="str">
            <v>0</v>
          </cell>
          <cell r="AR13" t="str">
            <v>0</v>
          </cell>
          <cell r="AS13">
            <v>164</v>
          </cell>
          <cell r="AT13" t="str">
            <v>0</v>
          </cell>
          <cell r="AU13" t="str">
            <v>0</v>
          </cell>
          <cell r="AV13" t="str">
            <v>0</v>
          </cell>
          <cell r="AW13" t="str">
            <v>0</v>
          </cell>
          <cell r="AX13" t="str">
            <v>0</v>
          </cell>
          <cell r="AY13" t="str">
            <v>0</v>
          </cell>
          <cell r="AZ13" t="str">
            <v>0</v>
          </cell>
          <cell r="BA13" t="str">
            <v>0</v>
          </cell>
          <cell r="BB13" t="str">
            <v>0</v>
          </cell>
          <cell r="BC13" t="str">
            <v>0</v>
          </cell>
          <cell r="BD13" t="str">
            <v>0</v>
          </cell>
          <cell r="BE13" t="str">
            <v>0</v>
          </cell>
          <cell r="BF13">
            <v>173148</v>
          </cell>
          <cell r="BG13">
            <v>984</v>
          </cell>
          <cell r="BH13" t="str">
            <v>0</v>
          </cell>
          <cell r="BI13" t="str">
            <v>0</v>
          </cell>
          <cell r="BJ13" t="str">
            <v>0</v>
          </cell>
          <cell r="BK13" t="str">
            <v>0</v>
          </cell>
          <cell r="BL13" t="str">
            <v>0</v>
          </cell>
          <cell r="BM13" t="str">
            <v>0</v>
          </cell>
          <cell r="BN13" t="str">
            <v>0</v>
          </cell>
          <cell r="BO13" t="str">
            <v>0</v>
          </cell>
          <cell r="BP13" t="str">
            <v>0</v>
          </cell>
          <cell r="BQ13">
            <v>24721</v>
          </cell>
          <cell r="BT13">
            <v>43880</v>
          </cell>
          <cell r="BU13">
            <v>506</v>
          </cell>
          <cell r="BV13" t="str">
            <v>0</v>
          </cell>
          <cell r="BW13">
            <v>141</v>
          </cell>
          <cell r="BX13" t="str">
            <v>0</v>
          </cell>
          <cell r="BY13" t="str">
            <v>0</v>
          </cell>
          <cell r="BZ13">
            <v>279</v>
          </cell>
          <cell r="CA13" t="str">
            <v>0</v>
          </cell>
          <cell r="CB13" t="str">
            <v>0</v>
          </cell>
          <cell r="CC13">
            <v>0</v>
          </cell>
          <cell r="CD13">
            <v>6912</v>
          </cell>
          <cell r="CE13" t="str">
            <v>0</v>
          </cell>
          <cell r="CF13" t="str">
            <v>0</v>
          </cell>
          <cell r="CG13" t="str">
            <v>0</v>
          </cell>
          <cell r="CH13" t="str">
            <v>0</v>
          </cell>
          <cell r="CI13" t="str">
            <v>0</v>
          </cell>
          <cell r="CJ13" t="str">
            <v>0</v>
          </cell>
          <cell r="CM13" t="str">
            <v>0</v>
          </cell>
          <cell r="CN13" t="str">
            <v>0</v>
          </cell>
          <cell r="CO13" t="str">
            <v>0</v>
          </cell>
          <cell r="CP13" t="str">
            <v>0</v>
          </cell>
          <cell r="CQ13">
            <v>3865</v>
          </cell>
          <cell r="CR13" t="str">
            <v>0</v>
          </cell>
          <cell r="CS13" t="str">
            <v>0</v>
          </cell>
          <cell r="CT13" t="str">
            <v>0</v>
          </cell>
          <cell r="CU13" t="str">
            <v>0</v>
          </cell>
          <cell r="CV13">
            <v>6033</v>
          </cell>
          <cell r="CW13" t="str">
            <v>0</v>
          </cell>
          <cell r="CX13" t="str">
            <v>0</v>
          </cell>
          <cell r="CY13" t="str">
            <v>0</v>
          </cell>
          <cell r="CZ13" t="str">
            <v>0</v>
          </cell>
          <cell r="DA13" t="str">
            <v>0</v>
          </cell>
          <cell r="DB13" t="str">
            <v>0</v>
          </cell>
          <cell r="DC13">
            <v>221</v>
          </cell>
          <cell r="DD13" t="str">
            <v>0</v>
          </cell>
          <cell r="DE13" t="str">
            <v>0</v>
          </cell>
          <cell r="DF13" t="str">
            <v>0</v>
          </cell>
          <cell r="DG13" t="str">
            <v>0</v>
          </cell>
          <cell r="DH13" t="str">
            <v>0</v>
          </cell>
          <cell r="DI13" t="str">
            <v>0</v>
          </cell>
          <cell r="DJ13" t="str">
            <v>0</v>
          </cell>
          <cell r="DK13" t="str">
            <v>0</v>
          </cell>
          <cell r="DL13" t="str">
            <v>0</v>
          </cell>
          <cell r="DN13" t="str">
            <v>0</v>
          </cell>
          <cell r="DO13" t="str">
            <v>0</v>
          </cell>
          <cell r="DP13" t="str">
            <v>0</v>
          </cell>
          <cell r="DQ13" t="str">
            <v>0</v>
          </cell>
          <cell r="DR13" t="str">
            <v>0</v>
          </cell>
          <cell r="DT13" t="str">
            <v>0</v>
          </cell>
          <cell r="DU13" t="str">
            <v>0</v>
          </cell>
          <cell r="DV13" t="str">
            <v>0</v>
          </cell>
          <cell r="DW13" t="str">
            <v>0</v>
          </cell>
          <cell r="DX13" t="str">
            <v>0</v>
          </cell>
          <cell r="DZ13" t="str">
            <v>0</v>
          </cell>
          <cell r="EA13" t="str">
            <v>0</v>
          </cell>
          <cell r="EB13" t="str">
            <v>0</v>
          </cell>
          <cell r="EC13" t="str">
            <v>0</v>
          </cell>
          <cell r="ED13">
            <v>270054</v>
          </cell>
          <cell r="EF13" t="str">
            <v>0</v>
          </cell>
          <cell r="EG13" t="str">
            <v>0</v>
          </cell>
          <cell r="EH13">
            <v>1071</v>
          </cell>
          <cell r="EI13" t="str">
            <v>0</v>
          </cell>
          <cell r="EK13" t="str">
            <v>0</v>
          </cell>
          <cell r="EL13" t="str">
            <v>0</v>
          </cell>
          <cell r="EM13" t="str">
            <v>0</v>
          </cell>
          <cell r="EN13" t="str">
            <v>0</v>
          </cell>
          <cell r="EO13" t="str">
            <v>0</v>
          </cell>
          <cell r="EP13" t="str">
            <v>0</v>
          </cell>
          <cell r="EQ13" t="str">
            <v>0</v>
          </cell>
          <cell r="ET13" t="str">
            <v>0</v>
          </cell>
          <cell r="EU13" t="str">
            <v>0</v>
          </cell>
          <cell r="EV13">
            <v>1071</v>
          </cell>
          <cell r="EY13" t="str">
            <v>0</v>
          </cell>
          <cell r="EZ13" t="str">
            <v>0</v>
          </cell>
          <cell r="FA13" t="str">
            <v>0</v>
          </cell>
          <cell r="FB13" t="str">
            <v>0</v>
          </cell>
        </row>
        <row r="14">
          <cell r="E14" t="str">
            <v>0</v>
          </cell>
          <cell r="F14" t="str">
            <v>0</v>
          </cell>
          <cell r="G14" t="str">
            <v>0</v>
          </cell>
          <cell r="H14">
            <v>1329488</v>
          </cell>
          <cell r="I14">
            <v>246286</v>
          </cell>
          <cell r="J14" t="str">
            <v>0</v>
          </cell>
          <cell r="K14" t="str">
            <v>0</v>
          </cell>
          <cell r="L14" t="str">
            <v>0</v>
          </cell>
          <cell r="M14">
            <v>36625</v>
          </cell>
          <cell r="N14" t="str">
            <v>0</v>
          </cell>
          <cell r="O14">
            <v>44235</v>
          </cell>
          <cell r="P14">
            <v>256720</v>
          </cell>
          <cell r="Q14">
            <v>408631</v>
          </cell>
          <cell r="R14">
            <v>300435</v>
          </cell>
          <cell r="S14">
            <v>563040</v>
          </cell>
          <cell r="T14">
            <v>182878</v>
          </cell>
          <cell r="U14" t="str">
            <v>0</v>
          </cell>
          <cell r="V14" t="str">
            <v>0</v>
          </cell>
          <cell r="W14">
            <v>62627</v>
          </cell>
          <cell r="X14" t="str">
            <v>0</v>
          </cell>
          <cell r="Y14" t="str">
            <v>0</v>
          </cell>
          <cell r="Z14">
            <v>17</v>
          </cell>
          <cell r="AA14">
            <v>5204</v>
          </cell>
          <cell r="AB14">
            <v>830832</v>
          </cell>
          <cell r="AC14">
            <v>10228</v>
          </cell>
          <cell r="AD14" t="str">
            <v>0</v>
          </cell>
          <cell r="AE14">
            <v>153069</v>
          </cell>
          <cell r="AF14">
            <v>89814</v>
          </cell>
          <cell r="AG14" t="str">
            <v>0</v>
          </cell>
          <cell r="AH14">
            <v>1488584</v>
          </cell>
          <cell r="AI14" t="str">
            <v>0</v>
          </cell>
          <cell r="AJ14">
            <v>90</v>
          </cell>
          <cell r="AK14">
            <v>80527</v>
          </cell>
          <cell r="AL14" t="str">
            <v>0</v>
          </cell>
          <cell r="AM14" t="str">
            <v>0</v>
          </cell>
          <cell r="AN14" t="str">
            <v>0</v>
          </cell>
          <cell r="AO14" t="str">
            <v>0</v>
          </cell>
          <cell r="AP14" t="str">
            <v>0</v>
          </cell>
          <cell r="AQ14">
            <v>2342601</v>
          </cell>
          <cell r="AR14">
            <v>109644</v>
          </cell>
          <cell r="AS14">
            <v>4630</v>
          </cell>
          <cell r="AT14" t="str">
            <v>0</v>
          </cell>
          <cell r="AU14">
            <v>109708</v>
          </cell>
          <cell r="AV14">
            <v>72188</v>
          </cell>
          <cell r="AW14">
            <v>1246694</v>
          </cell>
          <cell r="AX14" t="str">
            <v>0</v>
          </cell>
          <cell r="AY14">
            <v>12008</v>
          </cell>
          <cell r="AZ14">
            <v>628464</v>
          </cell>
          <cell r="BA14" t="str">
            <v>0</v>
          </cell>
          <cell r="BB14">
            <v>1895200</v>
          </cell>
          <cell r="BC14">
            <v>2599</v>
          </cell>
          <cell r="BD14" t="str">
            <v>0</v>
          </cell>
          <cell r="BE14" t="str">
            <v>0</v>
          </cell>
          <cell r="BF14">
            <v>6687710</v>
          </cell>
          <cell r="BG14">
            <v>23084436</v>
          </cell>
          <cell r="BH14">
            <v>93653</v>
          </cell>
          <cell r="BI14">
            <v>8795883</v>
          </cell>
          <cell r="BJ14">
            <v>317431</v>
          </cell>
          <cell r="BK14" t="str">
            <v>0</v>
          </cell>
          <cell r="BL14">
            <v>414828</v>
          </cell>
          <cell r="BM14">
            <v>1212648</v>
          </cell>
          <cell r="BN14">
            <v>281861</v>
          </cell>
          <cell r="BO14">
            <v>193491</v>
          </cell>
          <cell r="BP14">
            <v>415673</v>
          </cell>
          <cell r="BQ14">
            <v>951211</v>
          </cell>
          <cell r="BT14">
            <v>702525</v>
          </cell>
          <cell r="BU14">
            <v>253442</v>
          </cell>
          <cell r="BV14">
            <v>11209129</v>
          </cell>
          <cell r="BW14">
            <v>219706</v>
          </cell>
          <cell r="BX14">
            <v>25851</v>
          </cell>
          <cell r="BY14">
            <v>286119</v>
          </cell>
          <cell r="BZ14">
            <v>181230</v>
          </cell>
          <cell r="CA14">
            <v>95356</v>
          </cell>
          <cell r="CB14">
            <v>312243</v>
          </cell>
          <cell r="CC14">
            <v>4357916</v>
          </cell>
          <cell r="CD14">
            <v>110236</v>
          </cell>
          <cell r="CE14" t="str">
            <v>0</v>
          </cell>
          <cell r="CF14">
            <v>16166</v>
          </cell>
          <cell r="CG14">
            <v>25429</v>
          </cell>
          <cell r="CH14">
            <v>139610</v>
          </cell>
          <cell r="CI14">
            <v>4298538</v>
          </cell>
          <cell r="CJ14">
            <v>358857</v>
          </cell>
          <cell r="CM14" t="str">
            <v>0</v>
          </cell>
          <cell r="CN14">
            <v>233522</v>
          </cell>
          <cell r="CO14" t="str">
            <v>0</v>
          </cell>
          <cell r="CP14">
            <v>5031</v>
          </cell>
          <cell r="CQ14">
            <v>170</v>
          </cell>
          <cell r="CR14">
            <v>136367</v>
          </cell>
          <cell r="CS14" t="str">
            <v>0</v>
          </cell>
          <cell r="CT14">
            <v>11376</v>
          </cell>
          <cell r="CU14">
            <v>24277081</v>
          </cell>
          <cell r="CV14">
            <v>400154</v>
          </cell>
          <cell r="CW14" t="str">
            <v>0</v>
          </cell>
          <cell r="CX14" t="str">
            <v>0</v>
          </cell>
          <cell r="CY14" t="str">
            <v>0</v>
          </cell>
          <cell r="CZ14">
            <v>32954</v>
          </cell>
          <cell r="DA14" t="str">
            <v>0</v>
          </cell>
          <cell r="DB14" t="str">
            <v>0</v>
          </cell>
          <cell r="DC14">
            <v>8074</v>
          </cell>
          <cell r="DD14">
            <v>420805</v>
          </cell>
          <cell r="DE14">
            <v>12286</v>
          </cell>
          <cell r="DF14" t="str">
            <v>0</v>
          </cell>
          <cell r="DG14">
            <v>38687</v>
          </cell>
          <cell r="DH14">
            <v>1096341</v>
          </cell>
          <cell r="DI14">
            <v>1846</v>
          </cell>
          <cell r="DJ14" t="str">
            <v>0</v>
          </cell>
          <cell r="DK14">
            <v>13917</v>
          </cell>
          <cell r="DL14">
            <v>438652</v>
          </cell>
          <cell r="DN14">
            <v>8388</v>
          </cell>
          <cell r="DO14">
            <v>129577</v>
          </cell>
          <cell r="DP14">
            <v>781288</v>
          </cell>
          <cell r="DQ14" t="str">
            <v>0</v>
          </cell>
          <cell r="DR14">
            <v>22394</v>
          </cell>
          <cell r="DT14">
            <v>83250</v>
          </cell>
          <cell r="DU14" t="str">
            <v>0</v>
          </cell>
          <cell r="DV14" t="str">
            <v>0</v>
          </cell>
          <cell r="DW14" t="str">
            <v>0</v>
          </cell>
          <cell r="DX14" t="str">
            <v>0</v>
          </cell>
          <cell r="DZ14" t="str">
            <v>0</v>
          </cell>
          <cell r="EA14" t="str">
            <v>0</v>
          </cell>
          <cell r="EB14">
            <v>-448909</v>
          </cell>
          <cell r="EC14" t="str">
            <v>0</v>
          </cell>
          <cell r="ED14">
            <v>105263267</v>
          </cell>
          <cell r="EF14" t="str">
            <v>0</v>
          </cell>
          <cell r="EG14" t="str">
            <v>0</v>
          </cell>
          <cell r="EH14">
            <v>38651</v>
          </cell>
          <cell r="EI14">
            <v>15925</v>
          </cell>
          <cell r="EK14">
            <v>35729</v>
          </cell>
          <cell r="EL14">
            <v>4232</v>
          </cell>
          <cell r="EM14">
            <v>1256800</v>
          </cell>
          <cell r="EN14">
            <v>162</v>
          </cell>
          <cell r="EO14" t="str">
            <v>0</v>
          </cell>
          <cell r="EP14" t="str">
            <v>0</v>
          </cell>
          <cell r="EQ14">
            <v>4267000</v>
          </cell>
          <cell r="ET14" t="str">
            <v>0</v>
          </cell>
          <cell r="EU14" t="str">
            <v>0</v>
          </cell>
          <cell r="EV14">
            <v>5753914</v>
          </cell>
          <cell r="EY14" t="str">
            <v>0</v>
          </cell>
          <cell r="EZ14">
            <v>860</v>
          </cell>
          <cell r="FA14">
            <v>1518</v>
          </cell>
          <cell r="FB14">
            <v>100</v>
          </cell>
        </row>
        <row r="15">
          <cell r="E15" t="str">
            <v>0</v>
          </cell>
          <cell r="F15" t="str">
            <v>0</v>
          </cell>
          <cell r="G15" t="str">
            <v>0</v>
          </cell>
          <cell r="H15" t="str">
            <v>0</v>
          </cell>
          <cell r="I15" t="str">
            <v>0</v>
          </cell>
          <cell r="J15" t="str">
            <v>0</v>
          </cell>
          <cell r="K15" t="str">
            <v>0</v>
          </cell>
          <cell r="L15" t="str">
            <v>0</v>
          </cell>
          <cell r="M15" t="str">
            <v>0</v>
          </cell>
          <cell r="N15" t="str">
            <v>0</v>
          </cell>
          <cell r="O15" t="str">
            <v>0</v>
          </cell>
          <cell r="P15" t="str">
            <v>0</v>
          </cell>
          <cell r="Q15" t="str">
            <v>0</v>
          </cell>
          <cell r="R15" t="str">
            <v>0</v>
          </cell>
          <cell r="S15" t="str">
            <v>0</v>
          </cell>
          <cell r="T15" t="str">
            <v>0</v>
          </cell>
          <cell r="U15" t="str">
            <v>0</v>
          </cell>
          <cell r="V15" t="str">
            <v>0</v>
          </cell>
          <cell r="W15" t="str">
            <v>0</v>
          </cell>
          <cell r="X15" t="str">
            <v>0</v>
          </cell>
          <cell r="Y15" t="str">
            <v>0</v>
          </cell>
          <cell r="Z15" t="str">
            <v>0</v>
          </cell>
          <cell r="AA15" t="str">
            <v>0</v>
          </cell>
          <cell r="AB15" t="str">
            <v>0</v>
          </cell>
          <cell r="AC15" t="str">
            <v>0</v>
          </cell>
          <cell r="AD15" t="str">
            <v>0</v>
          </cell>
          <cell r="AE15" t="str">
            <v>0</v>
          </cell>
          <cell r="AF15" t="str">
            <v>0</v>
          </cell>
          <cell r="AG15" t="str">
            <v>0</v>
          </cell>
          <cell r="AH15" t="str">
            <v>0</v>
          </cell>
          <cell r="AI15" t="str">
            <v>0</v>
          </cell>
          <cell r="AJ15" t="str">
            <v>0</v>
          </cell>
          <cell r="AK15">
            <v>21648</v>
          </cell>
          <cell r="AL15" t="str">
            <v>0</v>
          </cell>
          <cell r="AM15" t="str">
            <v>0</v>
          </cell>
          <cell r="AN15" t="str">
            <v>0</v>
          </cell>
          <cell r="AO15" t="str">
            <v>0</v>
          </cell>
          <cell r="AP15" t="str">
            <v>0</v>
          </cell>
          <cell r="AQ15">
            <v>1297</v>
          </cell>
          <cell r="AR15">
            <v>13519</v>
          </cell>
          <cell r="AS15" t="str">
            <v>0</v>
          </cell>
          <cell r="AT15" t="str">
            <v>0</v>
          </cell>
          <cell r="AU15" t="str">
            <v>0</v>
          </cell>
          <cell r="AV15" t="str">
            <v>0</v>
          </cell>
          <cell r="AW15" t="str">
            <v>0</v>
          </cell>
          <cell r="AX15" t="str">
            <v>0</v>
          </cell>
          <cell r="AY15" t="str">
            <v>0</v>
          </cell>
          <cell r="AZ15" t="str">
            <v>0</v>
          </cell>
          <cell r="BA15" t="str">
            <v>0</v>
          </cell>
          <cell r="BB15" t="str">
            <v>0</v>
          </cell>
          <cell r="BC15" t="str">
            <v>0</v>
          </cell>
          <cell r="BD15" t="str">
            <v>0</v>
          </cell>
          <cell r="BE15" t="str">
            <v>0</v>
          </cell>
          <cell r="BF15" t="str">
            <v>0</v>
          </cell>
          <cell r="BG15" t="str">
            <v>0</v>
          </cell>
          <cell r="BH15" t="str">
            <v>0</v>
          </cell>
          <cell r="BI15" t="str">
            <v>0</v>
          </cell>
          <cell r="BJ15" t="str">
            <v>0</v>
          </cell>
          <cell r="BK15" t="str">
            <v>0</v>
          </cell>
          <cell r="BL15" t="str">
            <v>0</v>
          </cell>
          <cell r="BM15" t="str">
            <v>0</v>
          </cell>
          <cell r="BN15" t="str">
            <v>0</v>
          </cell>
          <cell r="BO15">
            <v>21341</v>
          </cell>
          <cell r="BP15" t="str">
            <v>0</v>
          </cell>
          <cell r="BQ15" t="str">
            <v>0</v>
          </cell>
          <cell r="BT15" t="str">
            <v>0</v>
          </cell>
          <cell r="BU15" t="str">
            <v>0</v>
          </cell>
          <cell r="BV15" t="str">
            <v>0</v>
          </cell>
          <cell r="BW15" t="str">
            <v>0</v>
          </cell>
          <cell r="BX15" t="str">
            <v>0</v>
          </cell>
          <cell r="BY15" t="str">
            <v>0</v>
          </cell>
          <cell r="BZ15" t="str">
            <v>0</v>
          </cell>
          <cell r="CA15" t="str">
            <v>0</v>
          </cell>
          <cell r="CB15" t="str">
            <v>0</v>
          </cell>
          <cell r="CC15" t="str">
            <v>0</v>
          </cell>
          <cell r="CD15" t="str">
            <v>0</v>
          </cell>
          <cell r="CE15" t="str">
            <v>0</v>
          </cell>
          <cell r="CF15" t="str">
            <v>0</v>
          </cell>
          <cell r="CG15" t="str">
            <v>0</v>
          </cell>
          <cell r="CH15" t="str">
            <v>0</v>
          </cell>
          <cell r="CI15" t="str">
            <v>0</v>
          </cell>
          <cell r="CJ15" t="str">
            <v>0</v>
          </cell>
          <cell r="CM15" t="str">
            <v>0</v>
          </cell>
          <cell r="CN15" t="str">
            <v>0</v>
          </cell>
          <cell r="CO15" t="str">
            <v>0</v>
          </cell>
          <cell r="CP15" t="str">
            <v>0</v>
          </cell>
          <cell r="CQ15" t="str">
            <v>0</v>
          </cell>
          <cell r="CR15" t="str">
            <v>0</v>
          </cell>
          <cell r="CS15" t="str">
            <v>0</v>
          </cell>
          <cell r="CT15" t="str">
            <v>0</v>
          </cell>
          <cell r="CU15" t="str">
            <v>0</v>
          </cell>
          <cell r="CV15" t="str">
            <v>0</v>
          </cell>
          <cell r="CW15" t="str">
            <v>0</v>
          </cell>
          <cell r="CX15" t="str">
            <v>0</v>
          </cell>
          <cell r="CY15" t="str">
            <v>0</v>
          </cell>
          <cell r="CZ15" t="str">
            <v>0</v>
          </cell>
          <cell r="DA15" t="str">
            <v>0</v>
          </cell>
          <cell r="DB15" t="str">
            <v>0</v>
          </cell>
          <cell r="DC15" t="str">
            <v>0</v>
          </cell>
          <cell r="DD15" t="str">
            <v>0</v>
          </cell>
          <cell r="DE15" t="str">
            <v>0</v>
          </cell>
          <cell r="DF15" t="str">
            <v>0</v>
          </cell>
          <cell r="DG15" t="str">
            <v>0</v>
          </cell>
          <cell r="DH15" t="str">
            <v>0</v>
          </cell>
          <cell r="DI15" t="str">
            <v>0</v>
          </cell>
          <cell r="DJ15" t="str">
            <v>0</v>
          </cell>
          <cell r="DK15">
            <v>8837</v>
          </cell>
          <cell r="DL15" t="str">
            <v>0</v>
          </cell>
          <cell r="DN15" t="str">
            <v>0</v>
          </cell>
          <cell r="DO15" t="str">
            <v>0</v>
          </cell>
          <cell r="DP15" t="str">
            <v>0</v>
          </cell>
          <cell r="DQ15" t="str">
            <v>0</v>
          </cell>
          <cell r="DR15" t="str">
            <v>0</v>
          </cell>
          <cell r="DT15">
            <v>60993</v>
          </cell>
          <cell r="DU15" t="str">
            <v>0</v>
          </cell>
          <cell r="DV15" t="str">
            <v>0</v>
          </cell>
          <cell r="DW15" t="str">
            <v>0</v>
          </cell>
          <cell r="DX15" t="str">
            <v>0</v>
          </cell>
          <cell r="DZ15" t="str">
            <v>0</v>
          </cell>
          <cell r="EA15" t="str">
            <v>0</v>
          </cell>
          <cell r="EB15">
            <v>-127635</v>
          </cell>
          <cell r="EC15" t="str">
            <v>0</v>
          </cell>
          <cell r="ED15">
            <v>0</v>
          </cell>
          <cell r="EF15" t="str">
            <v>0</v>
          </cell>
          <cell r="EG15" t="str">
            <v>0</v>
          </cell>
          <cell r="EH15" t="str">
            <v>0</v>
          </cell>
          <cell r="EI15" t="str">
            <v>0</v>
          </cell>
          <cell r="EK15" t="str">
            <v>0</v>
          </cell>
          <cell r="EL15" t="str">
            <v>0</v>
          </cell>
          <cell r="EM15" t="str">
            <v>0</v>
          </cell>
          <cell r="EN15" t="str">
            <v>0</v>
          </cell>
          <cell r="EO15" t="str">
            <v>0</v>
          </cell>
          <cell r="EP15" t="str">
            <v>0</v>
          </cell>
          <cell r="EQ15" t="str">
            <v>0</v>
          </cell>
          <cell r="ET15" t="str">
            <v>0</v>
          </cell>
          <cell r="EU15" t="str">
            <v>0</v>
          </cell>
          <cell r="EV15" t="str">
            <v>0</v>
          </cell>
          <cell r="EY15" t="str">
            <v>0</v>
          </cell>
          <cell r="EZ15" t="str">
            <v>0</v>
          </cell>
          <cell r="FA15" t="str">
            <v>0</v>
          </cell>
          <cell r="FB15" t="str">
            <v>0</v>
          </cell>
        </row>
        <row r="16">
          <cell r="E16" t="str">
            <v>0</v>
          </cell>
          <cell r="F16" t="str">
            <v>0</v>
          </cell>
          <cell r="G16" t="str">
            <v>0</v>
          </cell>
          <cell r="H16">
            <v>47195</v>
          </cell>
          <cell r="I16">
            <v>231851</v>
          </cell>
          <cell r="J16" t="str">
            <v>0</v>
          </cell>
          <cell r="K16" t="str">
            <v>0</v>
          </cell>
          <cell r="L16" t="str">
            <v>0</v>
          </cell>
          <cell r="M16">
            <v>33978</v>
          </cell>
          <cell r="N16" t="str">
            <v>0</v>
          </cell>
          <cell r="O16">
            <v>20505</v>
          </cell>
          <cell r="P16">
            <v>5</v>
          </cell>
          <cell r="Q16">
            <v>337909</v>
          </cell>
          <cell r="R16">
            <v>161277</v>
          </cell>
          <cell r="S16" t="str">
            <v>0</v>
          </cell>
          <cell r="T16">
            <v>176948</v>
          </cell>
          <cell r="U16" t="str">
            <v>0</v>
          </cell>
          <cell r="V16" t="str">
            <v>0</v>
          </cell>
          <cell r="W16">
            <v>2548</v>
          </cell>
          <cell r="X16" t="str">
            <v>0</v>
          </cell>
          <cell r="Y16" t="str">
            <v>0</v>
          </cell>
          <cell r="Z16" t="str">
            <v>0</v>
          </cell>
          <cell r="AA16">
            <v>3737</v>
          </cell>
          <cell r="AB16" t="str">
            <v>0</v>
          </cell>
          <cell r="AC16">
            <v>8212</v>
          </cell>
          <cell r="AD16" t="str">
            <v>0</v>
          </cell>
          <cell r="AE16">
            <v>152850</v>
          </cell>
          <cell r="AF16">
            <v>1861</v>
          </cell>
          <cell r="AG16" t="str">
            <v>0</v>
          </cell>
          <cell r="AH16">
            <v>1447994</v>
          </cell>
          <cell r="AI16" t="str">
            <v>0</v>
          </cell>
          <cell r="AJ16">
            <v>90</v>
          </cell>
          <cell r="AK16">
            <v>55956</v>
          </cell>
          <cell r="AL16" t="str">
            <v>0</v>
          </cell>
          <cell r="AM16" t="str">
            <v>0</v>
          </cell>
          <cell r="AN16" t="str">
            <v>0</v>
          </cell>
          <cell r="AO16" t="str">
            <v>0</v>
          </cell>
          <cell r="AP16" t="str">
            <v>0</v>
          </cell>
          <cell r="AQ16" t="str">
            <v>0</v>
          </cell>
          <cell r="AR16">
            <v>87383</v>
          </cell>
          <cell r="AS16">
            <v>850</v>
          </cell>
          <cell r="AT16" t="str">
            <v>0</v>
          </cell>
          <cell r="AU16">
            <v>107344</v>
          </cell>
          <cell r="AV16">
            <v>66013</v>
          </cell>
          <cell r="AW16">
            <v>1105912</v>
          </cell>
          <cell r="AX16" t="str">
            <v>0</v>
          </cell>
          <cell r="AY16">
            <v>11807</v>
          </cell>
          <cell r="AZ16">
            <v>367316</v>
          </cell>
          <cell r="BA16" t="str">
            <v>0</v>
          </cell>
          <cell r="BB16">
            <v>1752372</v>
          </cell>
          <cell r="BC16">
            <v>28</v>
          </cell>
          <cell r="BD16" t="str">
            <v>0</v>
          </cell>
          <cell r="BE16" t="str">
            <v>0</v>
          </cell>
          <cell r="BF16">
            <v>2262473</v>
          </cell>
          <cell r="BG16" t="str">
            <v>0</v>
          </cell>
          <cell r="BH16">
            <v>75470</v>
          </cell>
          <cell r="BI16" t="str">
            <v>0</v>
          </cell>
          <cell r="BJ16">
            <v>275883</v>
          </cell>
          <cell r="BK16" t="str">
            <v>0</v>
          </cell>
          <cell r="BL16">
            <v>274665</v>
          </cell>
          <cell r="BM16">
            <v>1212648</v>
          </cell>
          <cell r="BN16" t="str">
            <v>0</v>
          </cell>
          <cell r="BO16">
            <v>77414</v>
          </cell>
          <cell r="BP16" t="str">
            <v>0</v>
          </cell>
          <cell r="BQ16">
            <v>368621</v>
          </cell>
          <cell r="BT16" t="str">
            <v>0</v>
          </cell>
          <cell r="BU16">
            <v>222578</v>
          </cell>
          <cell r="BV16">
            <v>4402</v>
          </cell>
          <cell r="BW16" t="str">
            <v>0</v>
          </cell>
          <cell r="BX16">
            <v>17883</v>
          </cell>
          <cell r="BY16" t="str">
            <v>0</v>
          </cell>
          <cell r="BZ16">
            <v>135702</v>
          </cell>
          <cell r="CA16">
            <v>62596</v>
          </cell>
          <cell r="CB16">
            <v>58047</v>
          </cell>
          <cell r="CC16">
            <v>21</v>
          </cell>
          <cell r="CD16">
            <v>47434</v>
          </cell>
          <cell r="CE16" t="str">
            <v>0</v>
          </cell>
          <cell r="CF16">
            <v>1365</v>
          </cell>
          <cell r="CG16" t="str">
            <v>0</v>
          </cell>
          <cell r="CH16">
            <v>127017</v>
          </cell>
          <cell r="CI16" t="str">
            <v>0</v>
          </cell>
          <cell r="CJ16">
            <v>278384</v>
          </cell>
          <cell r="CM16" t="str">
            <v>0</v>
          </cell>
          <cell r="CN16">
            <v>229678</v>
          </cell>
          <cell r="CO16" t="str">
            <v>0</v>
          </cell>
          <cell r="CP16">
            <v>3466</v>
          </cell>
          <cell r="CQ16">
            <v>69</v>
          </cell>
          <cell r="CR16">
            <v>162</v>
          </cell>
          <cell r="CS16" t="str">
            <v>0</v>
          </cell>
          <cell r="CT16">
            <v>11232</v>
          </cell>
          <cell r="CU16" t="str">
            <v>0</v>
          </cell>
          <cell r="CV16">
            <v>316757</v>
          </cell>
          <cell r="CW16" t="str">
            <v>0</v>
          </cell>
          <cell r="CX16" t="str">
            <v>0</v>
          </cell>
          <cell r="CY16" t="str">
            <v>0</v>
          </cell>
          <cell r="CZ16">
            <v>149</v>
          </cell>
          <cell r="DA16" t="str">
            <v>0</v>
          </cell>
          <cell r="DB16" t="str">
            <v>0</v>
          </cell>
          <cell r="DC16">
            <v>4454</v>
          </cell>
          <cell r="DD16">
            <v>183245</v>
          </cell>
          <cell r="DE16">
            <v>4751</v>
          </cell>
          <cell r="DF16" t="str">
            <v>0</v>
          </cell>
          <cell r="DG16">
            <v>32538</v>
          </cell>
          <cell r="DH16" t="str">
            <v>0</v>
          </cell>
          <cell r="DI16">
            <v>1406</v>
          </cell>
          <cell r="DJ16" t="str">
            <v>0</v>
          </cell>
          <cell r="DK16">
            <v>104</v>
          </cell>
          <cell r="DL16" t="str">
            <v>0</v>
          </cell>
          <cell r="DN16">
            <v>1489</v>
          </cell>
          <cell r="DO16">
            <v>123175</v>
          </cell>
          <cell r="DP16">
            <v>18066</v>
          </cell>
          <cell r="DQ16" t="str">
            <v>0</v>
          </cell>
          <cell r="DR16">
            <v>1294</v>
          </cell>
          <cell r="DT16" t="str">
            <v>0</v>
          </cell>
          <cell r="DU16" t="str">
            <v>0</v>
          </cell>
          <cell r="DV16" t="str">
            <v>0</v>
          </cell>
          <cell r="DW16" t="str">
            <v>0</v>
          </cell>
          <cell r="DX16" t="str">
            <v>0</v>
          </cell>
          <cell r="DZ16" t="str">
            <v>0</v>
          </cell>
          <cell r="EA16" t="str">
            <v>0</v>
          </cell>
          <cell r="EB16" t="str">
            <v>0</v>
          </cell>
          <cell r="EC16" t="str">
            <v>0</v>
          </cell>
          <cell r="ED16">
            <v>12618387</v>
          </cell>
          <cell r="EF16" t="str">
            <v>0</v>
          </cell>
          <cell r="EG16" t="str">
            <v>0</v>
          </cell>
          <cell r="EH16">
            <v>38651</v>
          </cell>
          <cell r="EI16">
            <v>15925</v>
          </cell>
          <cell r="EK16">
            <v>35729</v>
          </cell>
          <cell r="EL16">
            <v>4232</v>
          </cell>
          <cell r="EM16">
            <v>406700</v>
          </cell>
          <cell r="EN16">
            <v>162</v>
          </cell>
          <cell r="EO16" t="str">
            <v>0</v>
          </cell>
          <cell r="EP16" t="str">
            <v>0</v>
          </cell>
          <cell r="EQ16">
            <v>1886000</v>
          </cell>
          <cell r="ET16" t="str">
            <v>0</v>
          </cell>
          <cell r="EU16" t="str">
            <v>0</v>
          </cell>
          <cell r="EV16">
            <v>2492921</v>
          </cell>
          <cell r="EY16" t="str">
            <v>0</v>
          </cell>
          <cell r="EZ16">
            <v>326</v>
          </cell>
          <cell r="FA16" t="str">
            <v>0</v>
          </cell>
          <cell r="FB16">
            <v>100</v>
          </cell>
        </row>
        <row r="17">
          <cell r="E17" t="str">
            <v>0</v>
          </cell>
          <cell r="F17" t="str">
            <v>0</v>
          </cell>
          <cell r="G17" t="str">
            <v>0</v>
          </cell>
          <cell r="H17" t="str">
            <v>0</v>
          </cell>
          <cell r="I17" t="str">
            <v>0</v>
          </cell>
          <cell r="J17" t="str">
            <v>0</v>
          </cell>
          <cell r="K17" t="str">
            <v>0</v>
          </cell>
          <cell r="L17" t="str">
            <v>0</v>
          </cell>
          <cell r="M17" t="str">
            <v>0</v>
          </cell>
          <cell r="N17" t="str">
            <v>0</v>
          </cell>
          <cell r="O17" t="str">
            <v>0</v>
          </cell>
          <cell r="P17" t="str">
            <v>0</v>
          </cell>
          <cell r="Q17" t="str">
            <v>0</v>
          </cell>
          <cell r="R17" t="str">
            <v>0</v>
          </cell>
          <cell r="S17" t="str">
            <v>0</v>
          </cell>
          <cell r="T17" t="str">
            <v>0</v>
          </cell>
          <cell r="U17" t="str">
            <v>0</v>
          </cell>
          <cell r="V17" t="str">
            <v>0</v>
          </cell>
          <cell r="W17" t="str">
            <v>0</v>
          </cell>
          <cell r="X17" t="str">
            <v>0</v>
          </cell>
          <cell r="Y17" t="str">
            <v>0</v>
          </cell>
          <cell r="Z17" t="str">
            <v>0</v>
          </cell>
          <cell r="AA17" t="str">
            <v>0</v>
          </cell>
          <cell r="AB17" t="str">
            <v>0</v>
          </cell>
          <cell r="AC17" t="str">
            <v>0</v>
          </cell>
          <cell r="AD17" t="str">
            <v>0</v>
          </cell>
          <cell r="AE17" t="str">
            <v>0</v>
          </cell>
          <cell r="AF17" t="str">
            <v>0</v>
          </cell>
          <cell r="AG17" t="str">
            <v>0</v>
          </cell>
          <cell r="AH17" t="str">
            <v>0</v>
          </cell>
          <cell r="AI17" t="str">
            <v>0</v>
          </cell>
          <cell r="AJ17" t="str">
            <v>0</v>
          </cell>
          <cell r="AK17" t="str">
            <v>0</v>
          </cell>
          <cell r="AL17" t="str">
            <v>0</v>
          </cell>
          <cell r="AM17" t="str">
            <v>0</v>
          </cell>
          <cell r="AN17" t="str">
            <v>0</v>
          </cell>
          <cell r="AO17" t="str">
            <v>0</v>
          </cell>
          <cell r="AP17" t="str">
            <v>0</v>
          </cell>
          <cell r="AQ17" t="str">
            <v>0</v>
          </cell>
          <cell r="AR17" t="str">
            <v>0</v>
          </cell>
          <cell r="AS17" t="str">
            <v>0</v>
          </cell>
          <cell r="AT17" t="str">
            <v>0</v>
          </cell>
          <cell r="AU17" t="str">
            <v>0</v>
          </cell>
          <cell r="AV17" t="str">
            <v>0</v>
          </cell>
          <cell r="AW17" t="str">
            <v>0</v>
          </cell>
          <cell r="AX17" t="str">
            <v>0</v>
          </cell>
          <cell r="AY17" t="str">
            <v>0</v>
          </cell>
          <cell r="AZ17" t="str">
            <v>0</v>
          </cell>
          <cell r="BA17" t="str">
            <v>0</v>
          </cell>
          <cell r="BB17" t="str">
            <v>0</v>
          </cell>
          <cell r="BC17" t="str">
            <v>0</v>
          </cell>
          <cell r="BD17" t="str">
            <v>0</v>
          </cell>
          <cell r="BE17" t="str">
            <v>0</v>
          </cell>
          <cell r="BF17" t="str">
            <v>0</v>
          </cell>
          <cell r="BG17" t="str">
            <v>0</v>
          </cell>
          <cell r="BH17" t="str">
            <v>0</v>
          </cell>
          <cell r="BI17" t="str">
            <v>0</v>
          </cell>
          <cell r="BJ17" t="str">
            <v>0</v>
          </cell>
          <cell r="BK17" t="str">
            <v>0</v>
          </cell>
          <cell r="BL17" t="str">
            <v>0</v>
          </cell>
          <cell r="BM17" t="str">
            <v>0</v>
          </cell>
          <cell r="BN17" t="str">
            <v>0</v>
          </cell>
          <cell r="BO17" t="str">
            <v>0</v>
          </cell>
          <cell r="BP17" t="str">
            <v>0</v>
          </cell>
          <cell r="BQ17" t="str">
            <v>0</v>
          </cell>
          <cell r="BT17" t="str">
            <v>0</v>
          </cell>
          <cell r="BU17" t="str">
            <v>0</v>
          </cell>
          <cell r="BV17" t="str">
            <v>0</v>
          </cell>
          <cell r="BW17" t="str">
            <v>0</v>
          </cell>
          <cell r="BX17">
            <v>143</v>
          </cell>
          <cell r="BY17" t="str">
            <v>0</v>
          </cell>
          <cell r="BZ17" t="str">
            <v>0</v>
          </cell>
          <cell r="CA17" t="str">
            <v>0</v>
          </cell>
          <cell r="CB17" t="str">
            <v>0</v>
          </cell>
          <cell r="CC17" t="str">
            <v>0</v>
          </cell>
          <cell r="CD17" t="str">
            <v>0</v>
          </cell>
          <cell r="CE17" t="str">
            <v>0</v>
          </cell>
          <cell r="CF17" t="str">
            <v>0</v>
          </cell>
          <cell r="CG17" t="str">
            <v>0</v>
          </cell>
          <cell r="CH17" t="str">
            <v>0</v>
          </cell>
          <cell r="CI17" t="str">
            <v>0</v>
          </cell>
          <cell r="CJ17" t="str">
            <v>0</v>
          </cell>
          <cell r="CM17" t="str">
            <v>0</v>
          </cell>
          <cell r="CN17" t="str">
            <v>0</v>
          </cell>
          <cell r="CO17" t="str">
            <v>0</v>
          </cell>
          <cell r="CP17" t="str">
            <v>0</v>
          </cell>
          <cell r="CQ17" t="str">
            <v>0</v>
          </cell>
          <cell r="CR17" t="str">
            <v>0</v>
          </cell>
          <cell r="CS17" t="str">
            <v>0</v>
          </cell>
          <cell r="CT17" t="str">
            <v>0</v>
          </cell>
          <cell r="CU17" t="str">
            <v>0</v>
          </cell>
          <cell r="CV17" t="str">
            <v>0</v>
          </cell>
          <cell r="CW17" t="str">
            <v>0</v>
          </cell>
          <cell r="CX17" t="str">
            <v>0</v>
          </cell>
          <cell r="CY17" t="str">
            <v>0</v>
          </cell>
          <cell r="CZ17" t="str">
            <v>0</v>
          </cell>
          <cell r="DA17" t="str">
            <v>0</v>
          </cell>
          <cell r="DB17" t="str">
            <v>0</v>
          </cell>
          <cell r="DC17" t="str">
            <v>0</v>
          </cell>
          <cell r="DD17" t="str">
            <v>0</v>
          </cell>
          <cell r="DE17" t="str">
            <v>0</v>
          </cell>
          <cell r="DF17" t="str">
            <v>0</v>
          </cell>
          <cell r="DG17" t="str">
            <v>0</v>
          </cell>
          <cell r="DH17" t="str">
            <v>0</v>
          </cell>
          <cell r="DI17" t="str">
            <v>0</v>
          </cell>
          <cell r="DJ17" t="str">
            <v>0</v>
          </cell>
          <cell r="DK17" t="str">
            <v>0</v>
          </cell>
          <cell r="DL17" t="str">
            <v>0</v>
          </cell>
          <cell r="DN17" t="str">
            <v>0</v>
          </cell>
          <cell r="DO17" t="str">
            <v>0</v>
          </cell>
          <cell r="DP17" t="str">
            <v>0</v>
          </cell>
          <cell r="DQ17" t="str">
            <v>0</v>
          </cell>
          <cell r="DR17" t="str">
            <v>0</v>
          </cell>
          <cell r="DT17" t="str">
            <v>0</v>
          </cell>
          <cell r="DU17" t="str">
            <v>0</v>
          </cell>
          <cell r="DV17" t="str">
            <v>0</v>
          </cell>
          <cell r="DW17" t="str">
            <v>0</v>
          </cell>
          <cell r="DX17" t="str">
            <v>0</v>
          </cell>
          <cell r="DZ17" t="str">
            <v>0</v>
          </cell>
          <cell r="EA17" t="str">
            <v>0</v>
          </cell>
          <cell r="EB17">
            <v>-143</v>
          </cell>
          <cell r="EC17" t="str">
            <v>0</v>
          </cell>
          <cell r="ED17">
            <v>0</v>
          </cell>
          <cell r="EF17" t="str">
            <v>0</v>
          </cell>
          <cell r="EG17" t="str">
            <v>0</v>
          </cell>
          <cell r="EH17" t="str">
            <v>0</v>
          </cell>
          <cell r="EI17" t="str">
            <v>0</v>
          </cell>
          <cell r="EK17" t="str">
            <v>0</v>
          </cell>
          <cell r="EL17" t="str">
            <v>0</v>
          </cell>
          <cell r="EM17" t="str">
            <v>0</v>
          </cell>
          <cell r="EN17" t="str">
            <v>0</v>
          </cell>
          <cell r="EO17" t="str">
            <v>0</v>
          </cell>
          <cell r="EP17" t="str">
            <v>0</v>
          </cell>
          <cell r="EQ17" t="str">
            <v>0</v>
          </cell>
          <cell r="ET17" t="str">
            <v>0</v>
          </cell>
          <cell r="EU17" t="str">
            <v>0</v>
          </cell>
          <cell r="EV17" t="str">
            <v>0</v>
          </cell>
          <cell r="EY17" t="str">
            <v>0</v>
          </cell>
          <cell r="EZ17" t="str">
            <v>0</v>
          </cell>
          <cell r="FA17" t="str">
            <v>0</v>
          </cell>
          <cell r="FB17" t="str">
            <v>0</v>
          </cell>
        </row>
        <row r="18">
          <cell r="E18" t="str">
            <v>0</v>
          </cell>
          <cell r="F18" t="str">
            <v>0</v>
          </cell>
          <cell r="G18" t="str">
            <v>0</v>
          </cell>
          <cell r="H18" t="str">
            <v>0</v>
          </cell>
          <cell r="I18" t="str">
            <v>0</v>
          </cell>
          <cell r="J18" t="str">
            <v>0</v>
          </cell>
          <cell r="K18" t="str">
            <v>0</v>
          </cell>
          <cell r="L18" t="str">
            <v>0</v>
          </cell>
          <cell r="M18" t="str">
            <v>0</v>
          </cell>
          <cell r="N18" t="str">
            <v>0</v>
          </cell>
          <cell r="O18">
            <v>3216</v>
          </cell>
          <cell r="P18">
            <v>210817</v>
          </cell>
          <cell r="Q18">
            <v>12927</v>
          </cell>
          <cell r="R18" t="str">
            <v>0</v>
          </cell>
          <cell r="S18" t="str">
            <v>0</v>
          </cell>
          <cell r="T18" t="str">
            <v>0</v>
          </cell>
          <cell r="U18" t="str">
            <v>0</v>
          </cell>
          <cell r="V18" t="str">
            <v>0</v>
          </cell>
          <cell r="W18" t="str">
            <v>0</v>
          </cell>
          <cell r="X18" t="str">
            <v>0</v>
          </cell>
          <cell r="Y18" t="str">
            <v>0</v>
          </cell>
          <cell r="Z18" t="str">
            <v>0</v>
          </cell>
          <cell r="AA18" t="str">
            <v>0</v>
          </cell>
          <cell r="AB18" t="str">
            <v>0</v>
          </cell>
          <cell r="AC18" t="str">
            <v>0</v>
          </cell>
          <cell r="AD18" t="str">
            <v>0</v>
          </cell>
          <cell r="AE18" t="str">
            <v>0</v>
          </cell>
          <cell r="AF18" t="str">
            <v>0</v>
          </cell>
          <cell r="AG18" t="str">
            <v>0</v>
          </cell>
          <cell r="AH18" t="str">
            <v>0</v>
          </cell>
          <cell r="AI18" t="str">
            <v>0</v>
          </cell>
          <cell r="AJ18" t="str">
            <v>0</v>
          </cell>
          <cell r="AK18" t="str">
            <v>0</v>
          </cell>
          <cell r="AL18" t="str">
            <v>0</v>
          </cell>
          <cell r="AM18" t="str">
            <v>0</v>
          </cell>
          <cell r="AN18" t="str">
            <v>0</v>
          </cell>
          <cell r="AO18" t="str">
            <v>0</v>
          </cell>
          <cell r="AP18" t="str">
            <v>0</v>
          </cell>
          <cell r="AQ18" t="str">
            <v>0</v>
          </cell>
          <cell r="AR18" t="str">
            <v>0</v>
          </cell>
          <cell r="AS18">
            <v>294</v>
          </cell>
          <cell r="AT18" t="str">
            <v>0</v>
          </cell>
          <cell r="AU18" t="str">
            <v>0</v>
          </cell>
          <cell r="AV18">
            <v>6175</v>
          </cell>
          <cell r="AW18" t="str">
            <v>0</v>
          </cell>
          <cell r="AX18" t="str">
            <v>0</v>
          </cell>
          <cell r="AY18" t="str">
            <v>0</v>
          </cell>
          <cell r="AZ18">
            <v>15128</v>
          </cell>
          <cell r="BA18" t="str">
            <v>0</v>
          </cell>
          <cell r="BB18" t="str">
            <v>0</v>
          </cell>
          <cell r="BC18" t="str">
            <v>0</v>
          </cell>
          <cell r="BD18" t="str">
            <v>0</v>
          </cell>
          <cell r="BE18" t="str">
            <v>0</v>
          </cell>
          <cell r="BF18" t="str">
            <v>0</v>
          </cell>
          <cell r="BG18" t="str">
            <v>0</v>
          </cell>
          <cell r="BH18" t="str">
            <v>0</v>
          </cell>
          <cell r="BI18" t="str">
            <v>0</v>
          </cell>
          <cell r="BJ18" t="str">
            <v>0</v>
          </cell>
          <cell r="BK18" t="str">
            <v>0</v>
          </cell>
          <cell r="BL18" t="str">
            <v>0</v>
          </cell>
          <cell r="BM18" t="str">
            <v>0</v>
          </cell>
          <cell r="BN18" t="str">
            <v>0</v>
          </cell>
          <cell r="BO18" t="str">
            <v>0</v>
          </cell>
          <cell r="BP18" t="str">
            <v>0</v>
          </cell>
          <cell r="BQ18" t="str">
            <v>0</v>
          </cell>
          <cell r="BT18" t="str">
            <v>0</v>
          </cell>
          <cell r="BU18" t="str">
            <v>0</v>
          </cell>
          <cell r="BV18">
            <v>7197576</v>
          </cell>
          <cell r="BW18">
            <v>38</v>
          </cell>
          <cell r="BX18">
            <v>452</v>
          </cell>
          <cell r="BY18" t="str">
            <v>0</v>
          </cell>
          <cell r="BZ18" t="str">
            <v>0</v>
          </cell>
          <cell r="CA18" t="str">
            <v>0</v>
          </cell>
          <cell r="CB18" t="str">
            <v>0</v>
          </cell>
          <cell r="CC18">
            <v>4065494</v>
          </cell>
          <cell r="CD18">
            <v>2221</v>
          </cell>
          <cell r="CE18" t="str">
            <v>0</v>
          </cell>
          <cell r="CF18" t="str">
            <v>0</v>
          </cell>
          <cell r="CG18">
            <v>12538</v>
          </cell>
          <cell r="CH18">
            <v>337</v>
          </cell>
          <cell r="CI18">
            <v>1617721</v>
          </cell>
          <cell r="CJ18">
            <v>34251</v>
          </cell>
          <cell r="CM18" t="str">
            <v>0</v>
          </cell>
          <cell r="CN18" t="str">
            <v>0</v>
          </cell>
          <cell r="CO18" t="str">
            <v>0</v>
          </cell>
          <cell r="CP18" t="str">
            <v>0</v>
          </cell>
          <cell r="CQ18" t="str">
            <v>0</v>
          </cell>
          <cell r="CR18" t="str">
            <v>0</v>
          </cell>
          <cell r="CS18" t="str">
            <v>0</v>
          </cell>
          <cell r="CT18" t="str">
            <v>0</v>
          </cell>
          <cell r="CU18" t="str">
            <v>0</v>
          </cell>
          <cell r="CV18" t="str">
            <v>0</v>
          </cell>
          <cell r="CW18" t="str">
            <v>0</v>
          </cell>
          <cell r="CX18" t="str">
            <v>0</v>
          </cell>
          <cell r="CY18" t="str">
            <v>0</v>
          </cell>
          <cell r="CZ18" t="str">
            <v>0</v>
          </cell>
          <cell r="DA18" t="str">
            <v>0</v>
          </cell>
          <cell r="DB18" t="str">
            <v>0</v>
          </cell>
          <cell r="DC18" t="str">
            <v>0</v>
          </cell>
          <cell r="DD18" t="str">
            <v>0</v>
          </cell>
          <cell r="DE18" t="str">
            <v>0</v>
          </cell>
          <cell r="DF18" t="str">
            <v>0</v>
          </cell>
          <cell r="DG18" t="str">
            <v>0</v>
          </cell>
          <cell r="DH18" t="str">
            <v>0</v>
          </cell>
          <cell r="DI18" t="str">
            <v>0</v>
          </cell>
          <cell r="DJ18" t="str">
            <v>0</v>
          </cell>
          <cell r="DK18">
            <v>4862</v>
          </cell>
          <cell r="DL18">
            <v>438652</v>
          </cell>
          <cell r="DN18" t="str">
            <v>0</v>
          </cell>
          <cell r="DO18" t="str">
            <v>0</v>
          </cell>
          <cell r="DP18" t="str">
            <v>0</v>
          </cell>
          <cell r="DQ18" t="str">
            <v>0</v>
          </cell>
          <cell r="DR18" t="str">
            <v>0</v>
          </cell>
          <cell r="DT18" t="str">
            <v>0</v>
          </cell>
          <cell r="DU18" t="str">
            <v>0</v>
          </cell>
          <cell r="DV18" t="str">
            <v>0</v>
          </cell>
          <cell r="DW18" t="str">
            <v>0</v>
          </cell>
          <cell r="DX18" t="str">
            <v>0</v>
          </cell>
          <cell r="DZ18" t="str">
            <v>0</v>
          </cell>
          <cell r="EA18" t="str">
            <v>0</v>
          </cell>
          <cell r="EB18" t="str">
            <v>0</v>
          </cell>
          <cell r="EC18" t="str">
            <v>0</v>
          </cell>
          <cell r="ED18">
            <v>13622699</v>
          </cell>
          <cell r="EF18" t="str">
            <v>0</v>
          </cell>
          <cell r="EG18" t="str">
            <v>0</v>
          </cell>
          <cell r="EH18" t="str">
            <v>0</v>
          </cell>
          <cell r="EI18" t="str">
            <v>0</v>
          </cell>
          <cell r="EK18" t="str">
            <v>0</v>
          </cell>
          <cell r="EL18" t="str">
            <v>0</v>
          </cell>
          <cell r="EM18" t="str">
            <v>0</v>
          </cell>
          <cell r="EN18" t="str">
            <v>0</v>
          </cell>
          <cell r="EO18" t="str">
            <v>0</v>
          </cell>
          <cell r="EP18" t="str">
            <v>0</v>
          </cell>
          <cell r="EQ18" t="str">
            <v>0</v>
          </cell>
          <cell r="ET18" t="str">
            <v>0</v>
          </cell>
          <cell r="EU18" t="str">
            <v>0</v>
          </cell>
          <cell r="EV18" t="str">
            <v>0</v>
          </cell>
          <cell r="EY18" t="str">
            <v>0</v>
          </cell>
          <cell r="EZ18" t="str">
            <v>0</v>
          </cell>
          <cell r="FA18" t="str">
            <v>0</v>
          </cell>
          <cell r="FB18" t="str">
            <v>0</v>
          </cell>
        </row>
        <row r="19">
          <cell r="E19" t="str">
            <v>0</v>
          </cell>
          <cell r="F19" t="str">
            <v>0</v>
          </cell>
          <cell r="G19" t="str">
            <v>0</v>
          </cell>
          <cell r="H19" t="str">
            <v>0</v>
          </cell>
          <cell r="I19" t="str">
            <v>0</v>
          </cell>
          <cell r="J19" t="str">
            <v>0</v>
          </cell>
          <cell r="K19" t="str">
            <v>0</v>
          </cell>
          <cell r="L19" t="str">
            <v>0</v>
          </cell>
          <cell r="M19" t="str">
            <v>0</v>
          </cell>
          <cell r="N19" t="str">
            <v>0</v>
          </cell>
          <cell r="O19" t="str">
            <v>0</v>
          </cell>
          <cell r="P19" t="str">
            <v>0</v>
          </cell>
          <cell r="Q19">
            <v>94</v>
          </cell>
          <cell r="R19" t="str">
            <v>0</v>
          </cell>
          <cell r="S19" t="str">
            <v>0</v>
          </cell>
          <cell r="T19" t="str">
            <v>0</v>
          </cell>
          <cell r="U19" t="str">
            <v>0</v>
          </cell>
          <cell r="V19" t="str">
            <v>0</v>
          </cell>
          <cell r="W19" t="str">
            <v>0</v>
          </cell>
          <cell r="X19" t="str">
            <v>0</v>
          </cell>
          <cell r="Y19" t="str">
            <v>0</v>
          </cell>
          <cell r="Z19" t="str">
            <v>0</v>
          </cell>
          <cell r="AA19" t="str">
            <v>0</v>
          </cell>
          <cell r="AB19" t="str">
            <v>0</v>
          </cell>
          <cell r="AC19" t="str">
            <v>0</v>
          </cell>
          <cell r="AD19" t="str">
            <v>0</v>
          </cell>
          <cell r="AE19" t="str">
            <v>0</v>
          </cell>
          <cell r="AF19" t="str">
            <v>0</v>
          </cell>
          <cell r="AG19" t="str">
            <v>0</v>
          </cell>
          <cell r="AH19" t="str">
            <v>0</v>
          </cell>
          <cell r="AI19" t="str">
            <v>0</v>
          </cell>
          <cell r="AJ19" t="str">
            <v>0</v>
          </cell>
          <cell r="AK19" t="str">
            <v>0</v>
          </cell>
          <cell r="AL19" t="str">
            <v>0</v>
          </cell>
          <cell r="AM19" t="str">
            <v>0</v>
          </cell>
          <cell r="AN19" t="str">
            <v>0</v>
          </cell>
          <cell r="AO19" t="str">
            <v>0</v>
          </cell>
          <cell r="AP19" t="str">
            <v>0</v>
          </cell>
          <cell r="AQ19" t="str">
            <v>0</v>
          </cell>
          <cell r="AR19" t="str">
            <v>0</v>
          </cell>
          <cell r="AS19" t="str">
            <v>0</v>
          </cell>
          <cell r="AT19" t="str">
            <v>0</v>
          </cell>
          <cell r="AU19" t="str">
            <v>0</v>
          </cell>
          <cell r="AV19" t="str">
            <v>0</v>
          </cell>
          <cell r="AW19" t="str">
            <v>0</v>
          </cell>
          <cell r="AX19" t="str">
            <v>0</v>
          </cell>
          <cell r="AY19" t="str">
            <v>0</v>
          </cell>
          <cell r="AZ19">
            <v>246020</v>
          </cell>
          <cell r="BA19" t="str">
            <v>0</v>
          </cell>
          <cell r="BB19" t="str">
            <v>0</v>
          </cell>
          <cell r="BC19" t="str">
            <v>0</v>
          </cell>
          <cell r="BD19" t="str">
            <v>0</v>
          </cell>
          <cell r="BE19" t="str">
            <v>0</v>
          </cell>
          <cell r="BF19">
            <v>39561</v>
          </cell>
          <cell r="BG19">
            <v>2762</v>
          </cell>
          <cell r="BH19">
            <v>4528</v>
          </cell>
          <cell r="BI19" t="str">
            <v>0</v>
          </cell>
          <cell r="BJ19" t="str">
            <v>0</v>
          </cell>
          <cell r="BK19" t="str">
            <v>0</v>
          </cell>
          <cell r="BL19" t="str">
            <v>0</v>
          </cell>
          <cell r="BM19" t="str">
            <v>0</v>
          </cell>
          <cell r="BN19" t="str">
            <v>0</v>
          </cell>
          <cell r="BO19" t="str">
            <v>0</v>
          </cell>
          <cell r="BP19" t="str">
            <v>0</v>
          </cell>
          <cell r="BQ19" t="str">
            <v>0</v>
          </cell>
          <cell r="BT19">
            <v>279012</v>
          </cell>
          <cell r="BU19" t="str">
            <v>0</v>
          </cell>
          <cell r="BV19">
            <v>128177</v>
          </cell>
          <cell r="BW19" t="str">
            <v>0</v>
          </cell>
          <cell r="BX19">
            <v>6</v>
          </cell>
          <cell r="BY19" t="str">
            <v>0</v>
          </cell>
          <cell r="BZ19" t="str">
            <v>0</v>
          </cell>
          <cell r="CA19" t="str">
            <v>0</v>
          </cell>
          <cell r="CB19" t="str">
            <v>0</v>
          </cell>
          <cell r="CC19" t="str">
            <v>0</v>
          </cell>
          <cell r="CD19" t="str">
            <v>0</v>
          </cell>
          <cell r="CE19" t="str">
            <v>0</v>
          </cell>
          <cell r="CF19" t="str">
            <v>0</v>
          </cell>
          <cell r="CG19">
            <v>8183</v>
          </cell>
          <cell r="CH19">
            <v>715</v>
          </cell>
          <cell r="CI19">
            <v>924</v>
          </cell>
          <cell r="CJ19">
            <v>41415</v>
          </cell>
          <cell r="CM19" t="str">
            <v>0</v>
          </cell>
          <cell r="CN19" t="str">
            <v>0</v>
          </cell>
          <cell r="CO19" t="str">
            <v>0</v>
          </cell>
          <cell r="CP19" t="str">
            <v>0</v>
          </cell>
          <cell r="CQ19" t="str">
            <v>0</v>
          </cell>
          <cell r="CR19">
            <v>136205</v>
          </cell>
          <cell r="CS19" t="str">
            <v>0</v>
          </cell>
          <cell r="CT19" t="str">
            <v>0</v>
          </cell>
          <cell r="CU19" t="str">
            <v>0</v>
          </cell>
          <cell r="CV19" t="str">
            <v>0</v>
          </cell>
          <cell r="CW19" t="str">
            <v>0</v>
          </cell>
          <cell r="CX19" t="str">
            <v>0</v>
          </cell>
          <cell r="CY19" t="str">
            <v>0</v>
          </cell>
          <cell r="CZ19" t="str">
            <v>0</v>
          </cell>
          <cell r="DA19" t="str">
            <v>0</v>
          </cell>
          <cell r="DB19" t="str">
            <v>0</v>
          </cell>
          <cell r="DC19" t="str">
            <v>0</v>
          </cell>
          <cell r="DD19" t="str">
            <v>0</v>
          </cell>
          <cell r="DE19" t="str">
            <v>0</v>
          </cell>
          <cell r="DF19" t="str">
            <v>0</v>
          </cell>
          <cell r="DG19" t="str">
            <v>0</v>
          </cell>
          <cell r="DH19" t="str">
            <v>0</v>
          </cell>
          <cell r="DI19" t="str">
            <v>0</v>
          </cell>
          <cell r="DJ19" t="str">
            <v>0</v>
          </cell>
          <cell r="DK19" t="str">
            <v>0</v>
          </cell>
          <cell r="DL19" t="str">
            <v>0</v>
          </cell>
          <cell r="DN19" t="str">
            <v>0</v>
          </cell>
          <cell r="DO19" t="str">
            <v>0</v>
          </cell>
          <cell r="DP19" t="str">
            <v>0</v>
          </cell>
          <cell r="DQ19" t="str">
            <v>0</v>
          </cell>
          <cell r="DR19" t="str">
            <v>0</v>
          </cell>
          <cell r="DT19" t="str">
            <v>0</v>
          </cell>
          <cell r="DU19" t="str">
            <v>0</v>
          </cell>
          <cell r="DV19" t="str">
            <v>0</v>
          </cell>
          <cell r="DW19" t="str">
            <v>0</v>
          </cell>
          <cell r="DX19" t="str">
            <v>0</v>
          </cell>
          <cell r="DZ19" t="str">
            <v>0</v>
          </cell>
          <cell r="EA19" t="str">
            <v>0</v>
          </cell>
          <cell r="EB19" t="str">
            <v>0</v>
          </cell>
          <cell r="EC19" t="str">
            <v>0</v>
          </cell>
          <cell r="ED19">
            <v>887602</v>
          </cell>
          <cell r="EF19" t="str">
            <v>0</v>
          </cell>
          <cell r="EG19" t="str">
            <v>0</v>
          </cell>
          <cell r="EH19" t="str">
            <v>0</v>
          </cell>
          <cell r="EI19" t="str">
            <v>0</v>
          </cell>
          <cell r="EK19" t="str">
            <v>0</v>
          </cell>
          <cell r="EL19" t="str">
            <v>0</v>
          </cell>
          <cell r="EM19" t="str">
            <v>0</v>
          </cell>
          <cell r="EN19" t="str">
            <v>0</v>
          </cell>
          <cell r="EO19" t="str">
            <v>0</v>
          </cell>
          <cell r="EP19" t="str">
            <v>0</v>
          </cell>
          <cell r="EQ19" t="str">
            <v>0</v>
          </cell>
          <cell r="ET19" t="str">
            <v>0</v>
          </cell>
          <cell r="EU19" t="str">
            <v>0</v>
          </cell>
          <cell r="EV19" t="str">
            <v>0</v>
          </cell>
          <cell r="EY19" t="str">
            <v>0</v>
          </cell>
          <cell r="EZ19" t="str">
            <v>0</v>
          </cell>
          <cell r="FA19" t="str">
            <v>0</v>
          </cell>
          <cell r="FB19" t="str">
            <v>0</v>
          </cell>
        </row>
        <row r="20">
          <cell r="E20" t="str">
            <v>0</v>
          </cell>
          <cell r="F20" t="str">
            <v>0</v>
          </cell>
          <cell r="G20" t="str">
            <v>0</v>
          </cell>
          <cell r="H20" t="str">
            <v>0</v>
          </cell>
          <cell r="I20" t="str">
            <v>0</v>
          </cell>
          <cell r="J20" t="str">
            <v>0</v>
          </cell>
          <cell r="K20" t="str">
            <v>0</v>
          </cell>
          <cell r="L20" t="str">
            <v>0</v>
          </cell>
          <cell r="M20" t="str">
            <v>0</v>
          </cell>
          <cell r="N20" t="str">
            <v>0</v>
          </cell>
          <cell r="O20" t="str">
            <v>0</v>
          </cell>
          <cell r="P20" t="str">
            <v>0</v>
          </cell>
          <cell r="Q20" t="str">
            <v>0</v>
          </cell>
          <cell r="R20" t="str">
            <v>0</v>
          </cell>
          <cell r="S20" t="str">
            <v>0</v>
          </cell>
          <cell r="T20" t="str">
            <v>0</v>
          </cell>
          <cell r="U20" t="str">
            <v>0</v>
          </cell>
          <cell r="V20" t="str">
            <v>0</v>
          </cell>
          <cell r="W20" t="str">
            <v>0</v>
          </cell>
          <cell r="X20" t="str">
            <v>0</v>
          </cell>
          <cell r="Y20" t="str">
            <v>0</v>
          </cell>
          <cell r="Z20" t="str">
            <v>0</v>
          </cell>
          <cell r="AA20" t="str">
            <v>0</v>
          </cell>
          <cell r="AB20" t="str">
            <v>0</v>
          </cell>
          <cell r="AC20" t="str">
            <v>0</v>
          </cell>
          <cell r="AD20" t="str">
            <v>0</v>
          </cell>
          <cell r="AE20" t="str">
            <v>0</v>
          </cell>
          <cell r="AF20" t="str">
            <v>0</v>
          </cell>
          <cell r="AG20" t="str">
            <v>0</v>
          </cell>
          <cell r="AH20" t="str">
            <v>0</v>
          </cell>
          <cell r="AI20" t="str">
            <v>0</v>
          </cell>
          <cell r="AJ20" t="str">
            <v>0</v>
          </cell>
          <cell r="AK20" t="str">
            <v>0</v>
          </cell>
          <cell r="AL20" t="str">
            <v>0</v>
          </cell>
          <cell r="AM20" t="str">
            <v>0</v>
          </cell>
          <cell r="AN20" t="str">
            <v>0</v>
          </cell>
          <cell r="AO20" t="str">
            <v>0</v>
          </cell>
          <cell r="AP20" t="str">
            <v>0</v>
          </cell>
          <cell r="AQ20" t="str">
            <v>0</v>
          </cell>
          <cell r="AR20" t="str">
            <v>0</v>
          </cell>
          <cell r="AS20" t="str">
            <v>0</v>
          </cell>
          <cell r="AT20" t="str">
            <v>0</v>
          </cell>
          <cell r="AU20" t="str">
            <v>0</v>
          </cell>
          <cell r="AV20" t="str">
            <v>0</v>
          </cell>
          <cell r="AW20" t="str">
            <v>0</v>
          </cell>
          <cell r="AX20" t="str">
            <v>0</v>
          </cell>
          <cell r="AY20" t="str">
            <v>0</v>
          </cell>
          <cell r="AZ20" t="str">
            <v>0</v>
          </cell>
          <cell r="BA20" t="str">
            <v>0</v>
          </cell>
          <cell r="BB20" t="str">
            <v>0</v>
          </cell>
          <cell r="BC20" t="str">
            <v>0</v>
          </cell>
          <cell r="BD20" t="str">
            <v>0</v>
          </cell>
          <cell r="BE20" t="str">
            <v>0</v>
          </cell>
          <cell r="BF20" t="str">
            <v>0</v>
          </cell>
          <cell r="BG20" t="str">
            <v>0</v>
          </cell>
          <cell r="BH20" t="str">
            <v>0</v>
          </cell>
          <cell r="BI20" t="str">
            <v>0</v>
          </cell>
          <cell r="BJ20" t="str">
            <v>0</v>
          </cell>
          <cell r="BK20" t="str">
            <v>0</v>
          </cell>
          <cell r="BL20" t="str">
            <v>0</v>
          </cell>
          <cell r="BM20" t="str">
            <v>0</v>
          </cell>
          <cell r="BN20">
            <v>198002</v>
          </cell>
          <cell r="BO20" t="str">
            <v>0</v>
          </cell>
          <cell r="BP20" t="str">
            <v>0</v>
          </cell>
          <cell r="BQ20" t="str">
            <v>0</v>
          </cell>
          <cell r="BT20" t="str">
            <v>0</v>
          </cell>
          <cell r="BU20" t="str">
            <v>0</v>
          </cell>
          <cell r="BV20" t="str">
            <v>0</v>
          </cell>
          <cell r="BW20" t="str">
            <v>0</v>
          </cell>
          <cell r="BX20">
            <v>45</v>
          </cell>
          <cell r="BY20" t="str">
            <v>0</v>
          </cell>
          <cell r="BZ20" t="str">
            <v>0</v>
          </cell>
          <cell r="CA20">
            <v>9622</v>
          </cell>
          <cell r="CB20" t="str">
            <v>0</v>
          </cell>
          <cell r="CC20" t="str">
            <v>0</v>
          </cell>
          <cell r="CD20" t="str">
            <v>0</v>
          </cell>
          <cell r="CE20" t="str">
            <v>0</v>
          </cell>
          <cell r="CF20" t="str">
            <v>0</v>
          </cell>
          <cell r="CG20" t="str">
            <v>0</v>
          </cell>
          <cell r="CH20" t="str">
            <v>0</v>
          </cell>
          <cell r="CI20" t="str">
            <v>0</v>
          </cell>
          <cell r="CJ20" t="str">
            <v>0</v>
          </cell>
          <cell r="CM20" t="str">
            <v>0</v>
          </cell>
          <cell r="CN20" t="str">
            <v>0</v>
          </cell>
          <cell r="CO20" t="str">
            <v>0</v>
          </cell>
          <cell r="CP20" t="str">
            <v>0</v>
          </cell>
          <cell r="CQ20" t="str">
            <v>0</v>
          </cell>
          <cell r="CR20" t="str">
            <v>0</v>
          </cell>
          <cell r="CS20" t="str">
            <v>0</v>
          </cell>
          <cell r="CT20" t="str">
            <v>0</v>
          </cell>
          <cell r="CU20" t="str">
            <v>0</v>
          </cell>
          <cell r="CV20" t="str">
            <v>0</v>
          </cell>
          <cell r="CW20" t="str">
            <v>0</v>
          </cell>
          <cell r="CX20" t="str">
            <v>0</v>
          </cell>
          <cell r="CY20" t="str">
            <v>0</v>
          </cell>
          <cell r="CZ20" t="str">
            <v>0</v>
          </cell>
          <cell r="DA20" t="str">
            <v>0</v>
          </cell>
          <cell r="DB20" t="str">
            <v>0</v>
          </cell>
          <cell r="DC20" t="str">
            <v>0</v>
          </cell>
          <cell r="DD20" t="str">
            <v>0</v>
          </cell>
          <cell r="DE20" t="str">
            <v>0</v>
          </cell>
          <cell r="DF20" t="str">
            <v>0</v>
          </cell>
          <cell r="DG20" t="str">
            <v>0</v>
          </cell>
          <cell r="DH20" t="str">
            <v>0</v>
          </cell>
          <cell r="DI20" t="str">
            <v>0</v>
          </cell>
          <cell r="DJ20" t="str">
            <v>0</v>
          </cell>
          <cell r="DK20" t="str">
            <v>0</v>
          </cell>
          <cell r="DL20" t="str">
            <v>0</v>
          </cell>
          <cell r="DN20" t="str">
            <v>0</v>
          </cell>
          <cell r="DO20" t="str">
            <v>0</v>
          </cell>
          <cell r="DP20" t="str">
            <v>0</v>
          </cell>
          <cell r="DQ20" t="str">
            <v>0</v>
          </cell>
          <cell r="DR20" t="str">
            <v>0</v>
          </cell>
          <cell r="DT20" t="str">
            <v>0</v>
          </cell>
          <cell r="DU20" t="str">
            <v>0</v>
          </cell>
          <cell r="DV20" t="str">
            <v>0</v>
          </cell>
          <cell r="DW20" t="str">
            <v>0</v>
          </cell>
          <cell r="DX20" t="str">
            <v>0</v>
          </cell>
          <cell r="DZ20" t="str">
            <v>0</v>
          </cell>
          <cell r="EA20" t="str">
            <v>0</v>
          </cell>
          <cell r="EB20">
            <v>-198422</v>
          </cell>
          <cell r="EC20" t="str">
            <v>0</v>
          </cell>
          <cell r="ED20">
            <v>9247</v>
          </cell>
          <cell r="EF20" t="str">
            <v>0</v>
          </cell>
          <cell r="EG20" t="str">
            <v>0</v>
          </cell>
          <cell r="EH20" t="str">
            <v>0</v>
          </cell>
          <cell r="EI20" t="str">
            <v>0</v>
          </cell>
          <cell r="EK20" t="str">
            <v>0</v>
          </cell>
          <cell r="EL20" t="str">
            <v>0</v>
          </cell>
          <cell r="EM20" t="str">
            <v>0</v>
          </cell>
          <cell r="EN20" t="str">
            <v>0</v>
          </cell>
          <cell r="EO20" t="str">
            <v>0</v>
          </cell>
          <cell r="EP20" t="str">
            <v>0</v>
          </cell>
          <cell r="EQ20" t="str">
            <v>0</v>
          </cell>
          <cell r="ET20" t="str">
            <v>0</v>
          </cell>
          <cell r="EU20" t="str">
            <v>0</v>
          </cell>
          <cell r="EV20" t="str">
            <v>0</v>
          </cell>
          <cell r="EY20" t="str">
            <v>0</v>
          </cell>
          <cell r="EZ20">
            <v>375</v>
          </cell>
          <cell r="FA20" t="str">
            <v>0</v>
          </cell>
          <cell r="FB20" t="str">
            <v>0</v>
          </cell>
        </row>
        <row r="21">
          <cell r="E21" t="str">
            <v>0</v>
          </cell>
          <cell r="F21" t="str">
            <v>0</v>
          </cell>
          <cell r="G21" t="str">
            <v>0</v>
          </cell>
          <cell r="H21">
            <v>1282293</v>
          </cell>
          <cell r="I21">
            <v>14435</v>
          </cell>
          <cell r="J21" t="str">
            <v>0</v>
          </cell>
          <cell r="K21" t="str">
            <v>0</v>
          </cell>
          <cell r="L21" t="str">
            <v>0</v>
          </cell>
          <cell r="M21" t="str">
            <v>0</v>
          </cell>
          <cell r="N21" t="str">
            <v>0</v>
          </cell>
          <cell r="O21">
            <v>20514</v>
          </cell>
          <cell r="P21" t="str">
            <v>0</v>
          </cell>
          <cell r="Q21">
            <v>55939</v>
          </cell>
          <cell r="R21" t="str">
            <v>0</v>
          </cell>
          <cell r="S21" t="str">
            <v>0</v>
          </cell>
          <cell r="T21" t="str">
            <v>0</v>
          </cell>
          <cell r="U21" t="str">
            <v>0</v>
          </cell>
          <cell r="V21" t="str">
            <v>0</v>
          </cell>
          <cell r="W21" t="str">
            <v>0</v>
          </cell>
          <cell r="X21" t="str">
            <v>0</v>
          </cell>
          <cell r="Y21" t="str">
            <v>0</v>
          </cell>
          <cell r="Z21" t="str">
            <v>0</v>
          </cell>
          <cell r="AA21" t="str">
            <v>0</v>
          </cell>
          <cell r="AB21" t="str">
            <v>0</v>
          </cell>
          <cell r="AC21">
            <v>2016</v>
          </cell>
          <cell r="AD21" t="str">
            <v>0</v>
          </cell>
          <cell r="AE21">
            <v>219</v>
          </cell>
          <cell r="AF21" t="str">
            <v>0</v>
          </cell>
          <cell r="AG21" t="str">
            <v>0</v>
          </cell>
          <cell r="AH21" t="str">
            <v>0</v>
          </cell>
          <cell r="AI21" t="str">
            <v>0</v>
          </cell>
          <cell r="AJ21" t="str">
            <v>0</v>
          </cell>
          <cell r="AK21">
            <v>2923</v>
          </cell>
          <cell r="AL21" t="str">
            <v>0</v>
          </cell>
          <cell r="AM21" t="str">
            <v>0</v>
          </cell>
          <cell r="AN21" t="str">
            <v>0</v>
          </cell>
          <cell r="AO21" t="str">
            <v>0</v>
          </cell>
          <cell r="AP21" t="str">
            <v>0</v>
          </cell>
          <cell r="AQ21" t="str">
            <v>0</v>
          </cell>
          <cell r="AR21">
            <v>8742</v>
          </cell>
          <cell r="AS21">
            <v>3486</v>
          </cell>
          <cell r="AT21" t="str">
            <v>0</v>
          </cell>
          <cell r="AU21" t="str">
            <v>0</v>
          </cell>
          <cell r="AV21" t="str">
            <v>0</v>
          </cell>
          <cell r="AW21" t="str">
            <v>0</v>
          </cell>
          <cell r="AX21" t="str">
            <v>0</v>
          </cell>
          <cell r="AY21" t="str">
            <v>0</v>
          </cell>
          <cell r="AZ21" t="str">
            <v>0</v>
          </cell>
          <cell r="BA21" t="str">
            <v>0</v>
          </cell>
          <cell r="BB21">
            <v>142828</v>
          </cell>
          <cell r="BC21" t="str">
            <v>0</v>
          </cell>
          <cell r="BD21" t="str">
            <v>0</v>
          </cell>
          <cell r="BE21" t="str">
            <v>0</v>
          </cell>
          <cell r="BF21" t="str">
            <v>0</v>
          </cell>
          <cell r="BG21">
            <v>998121</v>
          </cell>
          <cell r="BH21">
            <v>13655</v>
          </cell>
          <cell r="BI21">
            <v>8795883</v>
          </cell>
          <cell r="BJ21" t="str">
            <v>0</v>
          </cell>
          <cell r="BK21" t="str">
            <v>0</v>
          </cell>
          <cell r="BL21" t="str">
            <v>0</v>
          </cell>
          <cell r="BM21" t="str">
            <v>0</v>
          </cell>
          <cell r="BN21">
            <v>83859</v>
          </cell>
          <cell r="BO21" t="str">
            <v>0</v>
          </cell>
          <cell r="BP21">
            <v>353085</v>
          </cell>
          <cell r="BQ21" t="str">
            <v>0</v>
          </cell>
          <cell r="BT21" t="str">
            <v>0</v>
          </cell>
          <cell r="BU21" t="str">
            <v>0</v>
          </cell>
          <cell r="BV21">
            <v>3878974</v>
          </cell>
          <cell r="BW21" t="str">
            <v>0</v>
          </cell>
          <cell r="BX21">
            <v>6885</v>
          </cell>
          <cell r="BY21">
            <v>59426</v>
          </cell>
          <cell r="BZ21">
            <v>28691</v>
          </cell>
          <cell r="CA21">
            <v>23138</v>
          </cell>
          <cell r="CB21">
            <v>216058</v>
          </cell>
          <cell r="CC21" t="str">
            <v>0</v>
          </cell>
          <cell r="CD21" t="str">
            <v>0</v>
          </cell>
          <cell r="CE21" t="str">
            <v>0</v>
          </cell>
          <cell r="CF21" t="str">
            <v>0</v>
          </cell>
          <cell r="CG21" t="str">
            <v>0</v>
          </cell>
          <cell r="CH21" t="str">
            <v>0</v>
          </cell>
          <cell r="CI21" t="str">
            <v>0</v>
          </cell>
          <cell r="CJ21" t="str">
            <v>0</v>
          </cell>
          <cell r="CM21" t="str">
            <v>0</v>
          </cell>
          <cell r="CN21">
            <v>3844</v>
          </cell>
          <cell r="CO21" t="str">
            <v>0</v>
          </cell>
          <cell r="CP21">
            <v>1565</v>
          </cell>
          <cell r="CQ21">
            <v>101</v>
          </cell>
          <cell r="CR21" t="str">
            <v>0</v>
          </cell>
          <cell r="CS21" t="str">
            <v>0</v>
          </cell>
          <cell r="CT21" t="str">
            <v>0</v>
          </cell>
          <cell r="CU21" t="str">
            <v>0</v>
          </cell>
          <cell r="CV21">
            <v>83397</v>
          </cell>
          <cell r="CW21" t="str">
            <v>0</v>
          </cell>
          <cell r="CX21" t="str">
            <v>0</v>
          </cell>
          <cell r="CY21" t="str">
            <v>0</v>
          </cell>
          <cell r="CZ21" t="str">
            <v>0</v>
          </cell>
          <cell r="DA21" t="str">
            <v>0</v>
          </cell>
          <cell r="DB21" t="str">
            <v>0</v>
          </cell>
          <cell r="DC21" t="str">
            <v>0</v>
          </cell>
          <cell r="DD21" t="str">
            <v>0</v>
          </cell>
          <cell r="DE21">
            <v>7535</v>
          </cell>
          <cell r="DF21" t="str">
            <v>0</v>
          </cell>
          <cell r="DG21" t="str">
            <v>0</v>
          </cell>
          <cell r="DH21">
            <v>1096341</v>
          </cell>
          <cell r="DI21">
            <v>440</v>
          </cell>
          <cell r="DJ21" t="str">
            <v>0</v>
          </cell>
          <cell r="DK21">
            <v>114</v>
          </cell>
          <cell r="DL21" t="str">
            <v>0</v>
          </cell>
          <cell r="DN21" t="str">
            <v>0</v>
          </cell>
          <cell r="DO21" t="str">
            <v>0</v>
          </cell>
          <cell r="DP21">
            <v>763222</v>
          </cell>
          <cell r="DQ21" t="str">
            <v>0</v>
          </cell>
          <cell r="DR21">
            <v>21100</v>
          </cell>
          <cell r="DT21" t="str">
            <v>0</v>
          </cell>
          <cell r="DU21" t="str">
            <v>0</v>
          </cell>
          <cell r="DV21" t="str">
            <v>0</v>
          </cell>
          <cell r="DW21" t="str">
            <v>0</v>
          </cell>
          <cell r="DX21" t="str">
            <v>0</v>
          </cell>
          <cell r="DZ21" t="str">
            <v>0</v>
          </cell>
          <cell r="EA21" t="str">
            <v>0</v>
          </cell>
          <cell r="EB21" t="str">
            <v>0</v>
          </cell>
          <cell r="EC21" t="str">
            <v>0</v>
          </cell>
          <cell r="ED21">
            <v>17972793</v>
          </cell>
          <cell r="EF21" t="str">
            <v>0</v>
          </cell>
          <cell r="EG21" t="str">
            <v>0</v>
          </cell>
          <cell r="EH21" t="str">
            <v>0</v>
          </cell>
          <cell r="EI21" t="str">
            <v>0</v>
          </cell>
          <cell r="EK21" t="str">
            <v>0</v>
          </cell>
          <cell r="EL21" t="str">
            <v>0</v>
          </cell>
          <cell r="EM21">
            <v>850100</v>
          </cell>
          <cell r="EN21" t="str">
            <v>0</v>
          </cell>
          <cell r="EO21" t="str">
            <v>0</v>
          </cell>
          <cell r="EP21" t="str">
            <v>0</v>
          </cell>
          <cell r="EQ21">
            <v>399000</v>
          </cell>
          <cell r="ET21" t="str">
            <v>0</v>
          </cell>
          <cell r="EU21" t="str">
            <v>0</v>
          </cell>
          <cell r="EV21">
            <v>1249100</v>
          </cell>
          <cell r="EY21" t="str">
            <v>0</v>
          </cell>
          <cell r="EZ21">
            <v>99</v>
          </cell>
          <cell r="FA21" t="str">
            <v>0</v>
          </cell>
          <cell r="FB21" t="str">
            <v>0</v>
          </cell>
        </row>
        <row r="22">
          <cell r="E22" t="str">
            <v>0</v>
          </cell>
          <cell r="F22" t="str">
            <v>0</v>
          </cell>
          <cell r="G22" t="str">
            <v>0</v>
          </cell>
          <cell r="H22" t="str">
            <v>0</v>
          </cell>
          <cell r="I22" t="str">
            <v>0</v>
          </cell>
          <cell r="J22" t="str">
            <v>0</v>
          </cell>
          <cell r="K22" t="str">
            <v>0</v>
          </cell>
          <cell r="L22" t="str">
            <v>0</v>
          </cell>
          <cell r="M22" t="str">
            <v>0</v>
          </cell>
          <cell r="N22" t="str">
            <v>0</v>
          </cell>
          <cell r="O22" t="str">
            <v>0</v>
          </cell>
          <cell r="P22" t="str">
            <v>0</v>
          </cell>
          <cell r="Q22" t="str">
            <v>0</v>
          </cell>
          <cell r="R22" t="str">
            <v>0</v>
          </cell>
          <cell r="S22">
            <v>18885</v>
          </cell>
          <cell r="T22" t="str">
            <v>0</v>
          </cell>
          <cell r="U22" t="str">
            <v>0</v>
          </cell>
          <cell r="V22" t="str">
            <v>0</v>
          </cell>
          <cell r="W22" t="str">
            <v>0</v>
          </cell>
          <cell r="X22" t="str">
            <v>0</v>
          </cell>
          <cell r="Y22" t="str">
            <v>0</v>
          </cell>
          <cell r="Z22" t="str">
            <v>0</v>
          </cell>
          <cell r="AA22" t="str">
            <v>0</v>
          </cell>
          <cell r="AB22">
            <v>3</v>
          </cell>
          <cell r="AC22" t="str">
            <v>0</v>
          </cell>
          <cell r="AD22" t="str">
            <v>0</v>
          </cell>
          <cell r="AE22" t="str">
            <v>0</v>
          </cell>
          <cell r="AF22" t="str">
            <v>0</v>
          </cell>
          <cell r="AG22" t="str">
            <v>0</v>
          </cell>
          <cell r="AH22" t="str">
            <v>0</v>
          </cell>
          <cell r="AI22" t="str">
            <v>0</v>
          </cell>
          <cell r="AJ22" t="str">
            <v>0</v>
          </cell>
          <cell r="AK22" t="str">
            <v>0</v>
          </cell>
          <cell r="AL22" t="str">
            <v>0</v>
          </cell>
          <cell r="AM22" t="str">
            <v>0</v>
          </cell>
          <cell r="AN22" t="str">
            <v>0</v>
          </cell>
          <cell r="AO22" t="str">
            <v>0</v>
          </cell>
          <cell r="AP22" t="str">
            <v>0</v>
          </cell>
          <cell r="AQ22" t="str">
            <v>0</v>
          </cell>
          <cell r="AR22" t="str">
            <v>0</v>
          </cell>
          <cell r="AS22" t="str">
            <v>0</v>
          </cell>
          <cell r="AT22" t="str">
            <v>0</v>
          </cell>
          <cell r="AU22" t="str">
            <v>0</v>
          </cell>
          <cell r="AV22" t="str">
            <v>0</v>
          </cell>
          <cell r="AW22" t="str">
            <v>0</v>
          </cell>
          <cell r="AX22" t="str">
            <v>0</v>
          </cell>
          <cell r="AY22" t="str">
            <v>0</v>
          </cell>
          <cell r="AZ22" t="str">
            <v>0</v>
          </cell>
          <cell r="BA22" t="str">
            <v>0</v>
          </cell>
          <cell r="BB22" t="str">
            <v>0</v>
          </cell>
          <cell r="BC22" t="str">
            <v>0</v>
          </cell>
          <cell r="BD22" t="str">
            <v>0</v>
          </cell>
          <cell r="BE22" t="str">
            <v>0</v>
          </cell>
          <cell r="BF22" t="str">
            <v>0</v>
          </cell>
          <cell r="BG22" t="str">
            <v>0</v>
          </cell>
          <cell r="BH22" t="str">
            <v>0</v>
          </cell>
          <cell r="BI22" t="str">
            <v>0</v>
          </cell>
          <cell r="BJ22" t="str">
            <v>0</v>
          </cell>
          <cell r="BK22" t="str">
            <v>0</v>
          </cell>
          <cell r="BL22" t="str">
            <v>0</v>
          </cell>
          <cell r="BM22" t="str">
            <v>0</v>
          </cell>
          <cell r="BN22" t="str">
            <v>0</v>
          </cell>
          <cell r="BO22" t="str">
            <v>0</v>
          </cell>
          <cell r="BP22" t="str">
            <v>0</v>
          </cell>
          <cell r="BQ22" t="str">
            <v>0</v>
          </cell>
          <cell r="BT22" t="str">
            <v>0</v>
          </cell>
          <cell r="BU22" t="str">
            <v>0</v>
          </cell>
          <cell r="BV22" t="str">
            <v>0</v>
          </cell>
          <cell r="BW22">
            <v>20508</v>
          </cell>
          <cell r="BX22" t="str">
            <v>0</v>
          </cell>
          <cell r="BY22" t="str">
            <v>0</v>
          </cell>
          <cell r="BZ22" t="str">
            <v>0</v>
          </cell>
          <cell r="CA22" t="str">
            <v>0</v>
          </cell>
          <cell r="CB22" t="str">
            <v>0</v>
          </cell>
          <cell r="CC22" t="str">
            <v>0</v>
          </cell>
          <cell r="CD22" t="str">
            <v>0</v>
          </cell>
          <cell r="CE22" t="str">
            <v>0</v>
          </cell>
          <cell r="CF22" t="str">
            <v>0</v>
          </cell>
          <cell r="CG22" t="str">
            <v>0</v>
          </cell>
          <cell r="CH22" t="str">
            <v>0</v>
          </cell>
          <cell r="CI22" t="str">
            <v>0</v>
          </cell>
          <cell r="CJ22" t="str">
            <v>0</v>
          </cell>
          <cell r="CM22" t="str">
            <v>0</v>
          </cell>
          <cell r="CN22" t="str">
            <v>0</v>
          </cell>
          <cell r="CO22" t="str">
            <v>0</v>
          </cell>
          <cell r="CP22" t="str">
            <v>0</v>
          </cell>
          <cell r="CQ22" t="str">
            <v>0</v>
          </cell>
          <cell r="CR22" t="str">
            <v>0</v>
          </cell>
          <cell r="CS22" t="str">
            <v>0</v>
          </cell>
          <cell r="CT22" t="str">
            <v>0</v>
          </cell>
          <cell r="CU22" t="str">
            <v>0</v>
          </cell>
          <cell r="CV22" t="str">
            <v>0</v>
          </cell>
          <cell r="CW22" t="str">
            <v>0</v>
          </cell>
          <cell r="CX22" t="str">
            <v>0</v>
          </cell>
          <cell r="CY22" t="str">
            <v>0</v>
          </cell>
          <cell r="CZ22" t="str">
            <v>0</v>
          </cell>
          <cell r="DA22" t="str">
            <v>0</v>
          </cell>
          <cell r="DB22" t="str">
            <v>0</v>
          </cell>
          <cell r="DC22" t="str">
            <v>0</v>
          </cell>
          <cell r="DD22" t="str">
            <v>0</v>
          </cell>
          <cell r="DE22" t="str">
            <v>0</v>
          </cell>
          <cell r="DF22" t="str">
            <v>0</v>
          </cell>
          <cell r="DG22" t="str">
            <v>0</v>
          </cell>
          <cell r="DH22" t="str">
            <v>0</v>
          </cell>
          <cell r="DI22" t="str">
            <v>0</v>
          </cell>
          <cell r="DJ22" t="str">
            <v>0</v>
          </cell>
          <cell r="DK22" t="str">
            <v>0</v>
          </cell>
          <cell r="DL22" t="str">
            <v>0</v>
          </cell>
          <cell r="DN22" t="str">
            <v>0</v>
          </cell>
          <cell r="DO22" t="str">
            <v>0</v>
          </cell>
          <cell r="DP22" t="str">
            <v>0</v>
          </cell>
          <cell r="DQ22" t="str">
            <v>0</v>
          </cell>
          <cell r="DR22" t="str">
            <v>0</v>
          </cell>
          <cell r="DT22" t="str">
            <v>0</v>
          </cell>
          <cell r="DU22" t="str">
            <v>0</v>
          </cell>
          <cell r="DV22" t="str">
            <v>0</v>
          </cell>
          <cell r="DW22" t="str">
            <v>0</v>
          </cell>
          <cell r="DX22" t="str">
            <v>0</v>
          </cell>
          <cell r="DZ22" t="str">
            <v>0</v>
          </cell>
          <cell r="EA22" t="str">
            <v>0</v>
          </cell>
          <cell r="EB22">
            <v>-29036</v>
          </cell>
          <cell r="EC22" t="str">
            <v>0</v>
          </cell>
          <cell r="ED22">
            <v>10360</v>
          </cell>
          <cell r="EF22" t="str">
            <v>0</v>
          </cell>
          <cell r="EG22" t="str">
            <v>0</v>
          </cell>
          <cell r="EH22" t="str">
            <v>0</v>
          </cell>
          <cell r="EI22" t="str">
            <v>0</v>
          </cell>
          <cell r="EK22" t="str">
            <v>0</v>
          </cell>
          <cell r="EL22" t="str">
            <v>0</v>
          </cell>
          <cell r="EM22" t="str">
            <v>0</v>
          </cell>
          <cell r="EN22" t="str">
            <v>0</v>
          </cell>
          <cell r="EO22" t="str">
            <v>0</v>
          </cell>
          <cell r="EP22" t="str">
            <v>0</v>
          </cell>
          <cell r="EQ22" t="str">
            <v>0</v>
          </cell>
          <cell r="ET22" t="str">
            <v>0</v>
          </cell>
          <cell r="EU22" t="str">
            <v>0</v>
          </cell>
          <cell r="EV22" t="str">
            <v>0</v>
          </cell>
          <cell r="EY22" t="str">
            <v>0</v>
          </cell>
          <cell r="EZ22" t="str">
            <v>0</v>
          </cell>
          <cell r="FA22" t="str">
            <v>0</v>
          </cell>
          <cell r="FB22" t="str">
            <v>0</v>
          </cell>
        </row>
        <row r="23">
          <cell r="E23" t="str">
            <v>0</v>
          </cell>
          <cell r="F23" t="str">
            <v>0</v>
          </cell>
          <cell r="G23" t="str">
            <v>0</v>
          </cell>
          <cell r="H23" t="str">
            <v>0</v>
          </cell>
          <cell r="I23" t="str">
            <v>0</v>
          </cell>
          <cell r="J23" t="str">
            <v>0</v>
          </cell>
          <cell r="K23" t="str">
            <v>0</v>
          </cell>
          <cell r="L23" t="str">
            <v>0</v>
          </cell>
          <cell r="M23" t="str">
            <v>0</v>
          </cell>
          <cell r="N23" t="str">
            <v>0</v>
          </cell>
          <cell r="O23" t="str">
            <v>0</v>
          </cell>
          <cell r="P23" t="str">
            <v>0</v>
          </cell>
          <cell r="Q23" t="str">
            <v>0</v>
          </cell>
          <cell r="R23" t="str">
            <v>0</v>
          </cell>
          <cell r="S23">
            <v>544155</v>
          </cell>
          <cell r="T23" t="str">
            <v>0</v>
          </cell>
          <cell r="U23" t="str">
            <v>0</v>
          </cell>
          <cell r="V23" t="str">
            <v>0</v>
          </cell>
          <cell r="W23" t="str">
            <v>0</v>
          </cell>
          <cell r="X23" t="str">
            <v>0</v>
          </cell>
          <cell r="Y23" t="str">
            <v>0</v>
          </cell>
          <cell r="Z23" t="str">
            <v>0</v>
          </cell>
          <cell r="AA23" t="str">
            <v>0</v>
          </cell>
          <cell r="AB23">
            <v>830829</v>
          </cell>
          <cell r="AC23" t="str">
            <v>0</v>
          </cell>
          <cell r="AD23" t="str">
            <v>0</v>
          </cell>
          <cell r="AE23" t="str">
            <v>0</v>
          </cell>
          <cell r="AF23">
            <v>87953</v>
          </cell>
          <cell r="AG23" t="str">
            <v>0</v>
          </cell>
          <cell r="AH23" t="str">
            <v>0</v>
          </cell>
          <cell r="AI23" t="str">
            <v>0</v>
          </cell>
          <cell r="AJ23" t="str">
            <v>0</v>
          </cell>
          <cell r="AK23" t="str">
            <v>0</v>
          </cell>
          <cell r="AL23" t="str">
            <v>0</v>
          </cell>
          <cell r="AM23" t="str">
            <v>0</v>
          </cell>
          <cell r="AN23" t="str">
            <v>0</v>
          </cell>
          <cell r="AO23" t="str">
            <v>0</v>
          </cell>
          <cell r="AP23" t="str">
            <v>0</v>
          </cell>
          <cell r="AQ23">
            <v>2341304</v>
          </cell>
          <cell r="AR23" t="str">
            <v>0</v>
          </cell>
          <cell r="AS23" t="str">
            <v>0</v>
          </cell>
          <cell r="AT23" t="str">
            <v>0</v>
          </cell>
          <cell r="AU23" t="str">
            <v>0</v>
          </cell>
          <cell r="AV23" t="str">
            <v>0</v>
          </cell>
          <cell r="AW23" t="str">
            <v>0</v>
          </cell>
          <cell r="AX23" t="str">
            <v>0</v>
          </cell>
          <cell r="AY23" t="str">
            <v>0</v>
          </cell>
          <cell r="AZ23" t="str">
            <v>0</v>
          </cell>
          <cell r="BA23" t="str">
            <v>0</v>
          </cell>
          <cell r="BB23" t="str">
            <v>0</v>
          </cell>
          <cell r="BC23" t="str">
            <v>0</v>
          </cell>
          <cell r="BD23" t="str">
            <v>0</v>
          </cell>
          <cell r="BE23" t="str">
            <v>0</v>
          </cell>
          <cell r="BF23" t="str">
            <v>0</v>
          </cell>
          <cell r="BG23">
            <v>21968234</v>
          </cell>
          <cell r="BH23" t="str">
            <v>0</v>
          </cell>
          <cell r="BI23" t="str">
            <v>0</v>
          </cell>
          <cell r="BJ23" t="str">
            <v>0</v>
          </cell>
          <cell r="BK23" t="str">
            <v>0</v>
          </cell>
          <cell r="BL23" t="str">
            <v>0</v>
          </cell>
          <cell r="BM23" t="str">
            <v>0</v>
          </cell>
          <cell r="BN23" t="str">
            <v>0</v>
          </cell>
          <cell r="BO23" t="str">
            <v>0</v>
          </cell>
          <cell r="BP23">
            <v>51974</v>
          </cell>
          <cell r="BQ23" t="str">
            <v>0</v>
          </cell>
          <cell r="BT23">
            <v>403663</v>
          </cell>
          <cell r="BU23">
            <v>28</v>
          </cell>
          <cell r="BV23" t="str">
            <v>0</v>
          </cell>
          <cell r="BW23">
            <v>199120</v>
          </cell>
          <cell r="BX23">
            <v>437</v>
          </cell>
          <cell r="BY23">
            <v>226693</v>
          </cell>
          <cell r="BZ23">
            <v>16837</v>
          </cell>
          <cell r="CA23" t="str">
            <v>0</v>
          </cell>
          <cell r="CB23" t="str">
            <v>0</v>
          </cell>
          <cell r="CC23" t="str">
            <v>0</v>
          </cell>
          <cell r="CD23" t="str">
            <v>0</v>
          </cell>
          <cell r="CE23" t="str">
            <v>0</v>
          </cell>
          <cell r="CF23" t="str">
            <v>0</v>
          </cell>
          <cell r="CG23" t="str">
            <v>0</v>
          </cell>
          <cell r="CH23" t="str">
            <v>0</v>
          </cell>
          <cell r="CI23" t="str">
            <v>0</v>
          </cell>
          <cell r="CJ23" t="str">
            <v>0</v>
          </cell>
          <cell r="CM23" t="str">
            <v>0</v>
          </cell>
          <cell r="CN23" t="str">
            <v>0</v>
          </cell>
          <cell r="CO23" t="str">
            <v>0</v>
          </cell>
          <cell r="CP23" t="str">
            <v>0</v>
          </cell>
          <cell r="CQ23" t="str">
            <v>0</v>
          </cell>
          <cell r="CR23" t="str">
            <v>0</v>
          </cell>
          <cell r="CS23" t="str">
            <v>0</v>
          </cell>
          <cell r="CT23" t="str">
            <v>0</v>
          </cell>
          <cell r="CU23">
            <v>24277081</v>
          </cell>
          <cell r="CV23" t="str">
            <v>0</v>
          </cell>
          <cell r="CW23" t="str">
            <v>0</v>
          </cell>
          <cell r="CX23" t="str">
            <v>0</v>
          </cell>
          <cell r="CY23" t="str">
            <v>0</v>
          </cell>
          <cell r="CZ23" t="str">
            <v>0</v>
          </cell>
          <cell r="DA23" t="str">
            <v>0</v>
          </cell>
          <cell r="DB23" t="str">
            <v>0</v>
          </cell>
          <cell r="DC23" t="str">
            <v>0</v>
          </cell>
          <cell r="DD23" t="str">
            <v>0</v>
          </cell>
          <cell r="DE23" t="str">
            <v>0</v>
          </cell>
          <cell r="DF23" t="str">
            <v>0</v>
          </cell>
          <cell r="DG23" t="str">
            <v>0</v>
          </cell>
          <cell r="DH23" t="str">
            <v>0</v>
          </cell>
          <cell r="DI23" t="str">
            <v>0</v>
          </cell>
          <cell r="DJ23" t="str">
            <v>0</v>
          </cell>
          <cell r="DK23" t="str">
            <v>0</v>
          </cell>
          <cell r="DL23" t="str">
            <v>0</v>
          </cell>
          <cell r="DN23" t="str">
            <v>0</v>
          </cell>
          <cell r="DO23" t="str">
            <v>0</v>
          </cell>
          <cell r="DP23" t="str">
            <v>0</v>
          </cell>
          <cell r="DQ23" t="str">
            <v>0</v>
          </cell>
          <cell r="DR23" t="str">
            <v>0</v>
          </cell>
          <cell r="DT23" t="str">
            <v>0</v>
          </cell>
          <cell r="DU23" t="str">
            <v>0</v>
          </cell>
          <cell r="DV23" t="str">
            <v>0</v>
          </cell>
          <cell r="DW23" t="str">
            <v>0</v>
          </cell>
          <cell r="DX23" t="str">
            <v>0</v>
          </cell>
          <cell r="DZ23" t="str">
            <v>0</v>
          </cell>
          <cell r="EA23" t="str">
            <v>0</v>
          </cell>
          <cell r="EB23" t="str">
            <v>0</v>
          </cell>
          <cell r="EC23" t="str">
            <v>0</v>
          </cell>
          <cell r="ED23">
            <v>50948308</v>
          </cell>
          <cell r="EF23" t="str">
            <v>0</v>
          </cell>
          <cell r="EG23" t="str">
            <v>0</v>
          </cell>
          <cell r="EH23" t="str">
            <v>0</v>
          </cell>
          <cell r="EI23" t="str">
            <v>0</v>
          </cell>
          <cell r="EK23" t="str">
            <v>0</v>
          </cell>
          <cell r="EL23" t="str">
            <v>0</v>
          </cell>
          <cell r="EM23" t="str">
            <v>0</v>
          </cell>
          <cell r="EN23" t="str">
            <v>0</v>
          </cell>
          <cell r="EO23" t="str">
            <v>0</v>
          </cell>
          <cell r="EP23" t="str">
            <v>0</v>
          </cell>
          <cell r="EQ23" t="str">
            <v>0</v>
          </cell>
          <cell r="ET23" t="str">
            <v>0</v>
          </cell>
          <cell r="EU23" t="str">
            <v>0</v>
          </cell>
          <cell r="EV23" t="str">
            <v>0</v>
          </cell>
          <cell r="EY23" t="str">
            <v>0</v>
          </cell>
          <cell r="EZ23" t="str">
            <v>0</v>
          </cell>
          <cell r="FA23" t="str">
            <v>0</v>
          </cell>
          <cell r="FB23" t="str">
            <v>0</v>
          </cell>
        </row>
        <row r="24">
          <cell r="E24" t="str">
            <v>0</v>
          </cell>
          <cell r="F24" t="str">
            <v>0</v>
          </cell>
          <cell r="G24" t="str">
            <v>0</v>
          </cell>
          <cell r="H24" t="str">
            <v>0</v>
          </cell>
          <cell r="I24" t="str">
            <v>0</v>
          </cell>
          <cell r="J24" t="str">
            <v>0</v>
          </cell>
          <cell r="K24" t="str">
            <v>0</v>
          </cell>
          <cell r="L24" t="str">
            <v>0</v>
          </cell>
          <cell r="M24" t="str">
            <v>0</v>
          </cell>
          <cell r="N24" t="str">
            <v>0</v>
          </cell>
          <cell r="O24" t="str">
            <v>0</v>
          </cell>
          <cell r="P24" t="str">
            <v>0</v>
          </cell>
          <cell r="Q24" t="str">
            <v>0</v>
          </cell>
          <cell r="R24" t="str">
            <v>0</v>
          </cell>
          <cell r="S24" t="str">
            <v>0</v>
          </cell>
          <cell r="T24" t="str">
            <v>0</v>
          </cell>
          <cell r="U24" t="str">
            <v>0</v>
          </cell>
          <cell r="V24" t="str">
            <v>0</v>
          </cell>
          <cell r="W24" t="str">
            <v>0</v>
          </cell>
          <cell r="X24" t="str">
            <v>0</v>
          </cell>
          <cell r="Y24" t="str">
            <v>0</v>
          </cell>
          <cell r="Z24" t="str">
            <v>0</v>
          </cell>
          <cell r="AA24" t="str">
            <v>0</v>
          </cell>
          <cell r="AB24" t="str">
            <v>0</v>
          </cell>
          <cell r="AC24" t="str">
            <v>0</v>
          </cell>
          <cell r="AD24" t="str">
            <v>0</v>
          </cell>
          <cell r="AE24" t="str">
            <v>0</v>
          </cell>
          <cell r="AF24" t="str">
            <v>0</v>
          </cell>
          <cell r="AG24" t="str">
            <v>0</v>
          </cell>
          <cell r="AH24" t="str">
            <v>0</v>
          </cell>
          <cell r="AI24" t="str">
            <v>0</v>
          </cell>
          <cell r="AJ24" t="str">
            <v>0</v>
          </cell>
          <cell r="AK24" t="str">
            <v>0</v>
          </cell>
          <cell r="AL24" t="str">
            <v>0</v>
          </cell>
          <cell r="AM24" t="str">
            <v>0</v>
          </cell>
          <cell r="AN24" t="str">
            <v>0</v>
          </cell>
          <cell r="AO24" t="str">
            <v>0</v>
          </cell>
          <cell r="AP24" t="str">
            <v>0</v>
          </cell>
          <cell r="AQ24" t="str">
            <v>0</v>
          </cell>
          <cell r="AR24" t="str">
            <v>0</v>
          </cell>
          <cell r="AS24" t="str">
            <v>0</v>
          </cell>
          <cell r="AT24" t="str">
            <v>0</v>
          </cell>
          <cell r="AU24" t="str">
            <v>0</v>
          </cell>
          <cell r="AV24" t="str">
            <v>0</v>
          </cell>
          <cell r="AW24" t="str">
            <v>0</v>
          </cell>
          <cell r="AX24" t="str">
            <v>0</v>
          </cell>
          <cell r="AY24" t="str">
            <v>0</v>
          </cell>
          <cell r="AZ24" t="str">
            <v>0</v>
          </cell>
          <cell r="BA24" t="str">
            <v>0</v>
          </cell>
          <cell r="BB24" t="str">
            <v>0</v>
          </cell>
          <cell r="BC24" t="str">
            <v>0</v>
          </cell>
          <cell r="BD24" t="str">
            <v>0</v>
          </cell>
          <cell r="BE24" t="str">
            <v>0</v>
          </cell>
          <cell r="BF24" t="str">
            <v>0</v>
          </cell>
          <cell r="BG24" t="str">
            <v>0</v>
          </cell>
          <cell r="BH24" t="str">
            <v>0</v>
          </cell>
          <cell r="BI24" t="str">
            <v>0</v>
          </cell>
          <cell r="BJ24" t="str">
            <v>0</v>
          </cell>
          <cell r="BK24" t="str">
            <v>0</v>
          </cell>
          <cell r="BL24">
            <v>1335</v>
          </cell>
          <cell r="BM24" t="str">
            <v>0</v>
          </cell>
          <cell r="BN24" t="str">
            <v>0</v>
          </cell>
          <cell r="BO24">
            <v>51325</v>
          </cell>
          <cell r="BP24" t="str">
            <v>0</v>
          </cell>
          <cell r="BQ24">
            <v>6729</v>
          </cell>
          <cell r="BT24" t="str">
            <v>0</v>
          </cell>
          <cell r="BU24" t="str">
            <v>0</v>
          </cell>
          <cell r="BV24" t="str">
            <v>0</v>
          </cell>
          <cell r="BW24" t="str">
            <v>0</v>
          </cell>
          <cell r="BX24" t="str">
            <v>0</v>
          </cell>
          <cell r="BY24" t="str">
            <v>0</v>
          </cell>
          <cell r="BZ24" t="str">
            <v>0</v>
          </cell>
          <cell r="CA24" t="str">
            <v>0</v>
          </cell>
          <cell r="CB24">
            <v>38138</v>
          </cell>
          <cell r="CC24" t="str">
            <v>0</v>
          </cell>
          <cell r="CD24" t="str">
            <v>0</v>
          </cell>
          <cell r="CE24" t="str">
            <v>0</v>
          </cell>
          <cell r="CF24" t="str">
            <v>0</v>
          </cell>
          <cell r="CG24" t="str">
            <v>0</v>
          </cell>
          <cell r="CH24" t="str">
            <v>0</v>
          </cell>
          <cell r="CI24" t="str">
            <v>0</v>
          </cell>
          <cell r="CJ24" t="str">
            <v>0</v>
          </cell>
          <cell r="CM24" t="str">
            <v>0</v>
          </cell>
          <cell r="CN24" t="str">
            <v>0</v>
          </cell>
          <cell r="CO24" t="str">
            <v>0</v>
          </cell>
          <cell r="CP24" t="str">
            <v>0</v>
          </cell>
          <cell r="CQ24" t="str">
            <v>0</v>
          </cell>
          <cell r="CR24" t="str">
            <v>0</v>
          </cell>
          <cell r="CS24" t="str">
            <v>0</v>
          </cell>
          <cell r="CT24" t="str">
            <v>0</v>
          </cell>
          <cell r="CU24" t="str">
            <v>0</v>
          </cell>
          <cell r="CV24" t="str">
            <v>0</v>
          </cell>
          <cell r="CW24" t="str">
            <v>0</v>
          </cell>
          <cell r="CX24" t="str">
            <v>0</v>
          </cell>
          <cell r="CY24" t="str">
            <v>0</v>
          </cell>
          <cell r="CZ24" t="str">
            <v>0</v>
          </cell>
          <cell r="DA24" t="str">
            <v>0</v>
          </cell>
          <cell r="DB24" t="str">
            <v>0</v>
          </cell>
          <cell r="DC24" t="str">
            <v>0</v>
          </cell>
          <cell r="DD24" t="str">
            <v>0</v>
          </cell>
          <cell r="DE24" t="str">
            <v>0</v>
          </cell>
          <cell r="DF24" t="str">
            <v>0</v>
          </cell>
          <cell r="DG24" t="str">
            <v>0</v>
          </cell>
          <cell r="DH24" t="str">
            <v>0</v>
          </cell>
          <cell r="DI24" t="str">
            <v>0</v>
          </cell>
          <cell r="DJ24" t="str">
            <v>0</v>
          </cell>
          <cell r="DK24" t="str">
            <v>0</v>
          </cell>
          <cell r="DL24" t="str">
            <v>0</v>
          </cell>
          <cell r="DN24" t="str">
            <v>0</v>
          </cell>
          <cell r="DO24" t="str">
            <v>0</v>
          </cell>
          <cell r="DP24" t="str">
            <v>0</v>
          </cell>
          <cell r="DQ24" t="str">
            <v>0</v>
          </cell>
          <cell r="DR24" t="str">
            <v>0</v>
          </cell>
          <cell r="DT24" t="str">
            <v>0</v>
          </cell>
          <cell r="DU24" t="str">
            <v>0</v>
          </cell>
          <cell r="DV24" t="str">
            <v>0</v>
          </cell>
          <cell r="DW24" t="str">
            <v>0</v>
          </cell>
          <cell r="DX24" t="str">
            <v>0</v>
          </cell>
          <cell r="DZ24" t="str">
            <v>0</v>
          </cell>
          <cell r="EA24" t="str">
            <v>0</v>
          </cell>
          <cell r="EB24">
            <v>-93673</v>
          </cell>
          <cell r="EC24" t="str">
            <v>0</v>
          </cell>
          <cell r="ED24">
            <v>3854</v>
          </cell>
          <cell r="EF24" t="str">
            <v>0</v>
          </cell>
          <cell r="EG24" t="str">
            <v>0</v>
          </cell>
          <cell r="EH24" t="str">
            <v>0</v>
          </cell>
          <cell r="EI24" t="str">
            <v>0</v>
          </cell>
          <cell r="EK24" t="str">
            <v>0</v>
          </cell>
          <cell r="EL24" t="str">
            <v>0</v>
          </cell>
          <cell r="EM24" t="str">
            <v>0</v>
          </cell>
          <cell r="EN24" t="str">
            <v>0</v>
          </cell>
          <cell r="EO24" t="str">
            <v>0</v>
          </cell>
          <cell r="EP24" t="str">
            <v>0</v>
          </cell>
          <cell r="EQ24" t="str">
            <v>0</v>
          </cell>
          <cell r="ET24" t="str">
            <v>0</v>
          </cell>
          <cell r="EU24" t="str">
            <v>0</v>
          </cell>
          <cell r="EV24" t="str">
            <v>0</v>
          </cell>
          <cell r="EY24" t="str">
            <v>0</v>
          </cell>
          <cell r="EZ24" t="str">
            <v>0</v>
          </cell>
          <cell r="FA24" t="str">
            <v>0</v>
          </cell>
          <cell r="FB24" t="str">
            <v>0</v>
          </cell>
        </row>
        <row r="25">
          <cell r="E25" t="str">
            <v>0</v>
          </cell>
          <cell r="F25" t="str">
            <v>0</v>
          </cell>
          <cell r="G25" t="str">
            <v>0</v>
          </cell>
          <cell r="H25" t="str">
            <v>0</v>
          </cell>
          <cell r="I25" t="str">
            <v>0</v>
          </cell>
          <cell r="J25" t="str">
            <v>0</v>
          </cell>
          <cell r="K25" t="str">
            <v>0</v>
          </cell>
          <cell r="L25" t="str">
            <v>0</v>
          </cell>
          <cell r="M25">
            <v>2647</v>
          </cell>
          <cell r="N25" t="str">
            <v>0</v>
          </cell>
          <cell r="O25" t="str">
            <v>0</v>
          </cell>
          <cell r="P25">
            <v>45898</v>
          </cell>
          <cell r="Q25">
            <v>1762</v>
          </cell>
          <cell r="R25">
            <v>139158</v>
          </cell>
          <cell r="S25" t="str">
            <v>0</v>
          </cell>
          <cell r="T25">
            <v>5930</v>
          </cell>
          <cell r="U25" t="str">
            <v>0</v>
          </cell>
          <cell r="V25" t="str">
            <v>0</v>
          </cell>
          <cell r="W25">
            <v>60079</v>
          </cell>
          <cell r="X25" t="str">
            <v>0</v>
          </cell>
          <cell r="Y25" t="str">
            <v>0</v>
          </cell>
          <cell r="Z25">
            <v>17</v>
          </cell>
          <cell r="AA25">
            <v>1467</v>
          </cell>
          <cell r="AB25" t="str">
            <v>0</v>
          </cell>
          <cell r="AC25" t="str">
            <v>0</v>
          </cell>
          <cell r="AD25" t="str">
            <v>0</v>
          </cell>
          <cell r="AE25" t="str">
            <v>0</v>
          </cell>
          <cell r="AF25" t="str">
            <v>0</v>
          </cell>
          <cell r="AG25" t="str">
            <v>0</v>
          </cell>
          <cell r="AH25">
            <v>40590</v>
          </cell>
          <cell r="AI25" t="str">
            <v>0</v>
          </cell>
          <cell r="AJ25" t="str">
            <v>0</v>
          </cell>
          <cell r="AK25" t="str">
            <v>0</v>
          </cell>
          <cell r="AL25" t="str">
            <v>0</v>
          </cell>
          <cell r="AM25" t="str">
            <v>0</v>
          </cell>
          <cell r="AN25" t="str">
            <v>0</v>
          </cell>
          <cell r="AO25" t="str">
            <v>0</v>
          </cell>
          <cell r="AP25" t="str">
            <v>0</v>
          </cell>
          <cell r="AQ25" t="str">
            <v>0</v>
          </cell>
          <cell r="AR25" t="str">
            <v>0</v>
          </cell>
          <cell r="AS25" t="str">
            <v>0</v>
          </cell>
          <cell r="AT25" t="str">
            <v>0</v>
          </cell>
          <cell r="AU25">
            <v>2364</v>
          </cell>
          <cell r="AV25" t="str">
            <v>0</v>
          </cell>
          <cell r="AW25">
            <v>140782</v>
          </cell>
          <cell r="AX25" t="str">
            <v>0</v>
          </cell>
          <cell r="AY25">
            <v>201</v>
          </cell>
          <cell r="AZ25" t="str">
            <v>0</v>
          </cell>
          <cell r="BA25" t="str">
            <v>0</v>
          </cell>
          <cell r="BB25" t="str">
            <v>0</v>
          </cell>
          <cell r="BC25">
            <v>2571</v>
          </cell>
          <cell r="BD25" t="str">
            <v>0</v>
          </cell>
          <cell r="BE25" t="str">
            <v>0</v>
          </cell>
          <cell r="BF25">
            <v>4385676</v>
          </cell>
          <cell r="BG25">
            <v>115319</v>
          </cell>
          <cell r="BH25" t="str">
            <v>0</v>
          </cell>
          <cell r="BI25" t="str">
            <v>0</v>
          </cell>
          <cell r="BJ25">
            <v>41548</v>
          </cell>
          <cell r="BK25" t="str">
            <v>0</v>
          </cell>
          <cell r="BL25">
            <v>138828</v>
          </cell>
          <cell r="BM25" t="str">
            <v>0</v>
          </cell>
          <cell r="BN25" t="str">
            <v>0</v>
          </cell>
          <cell r="BO25">
            <v>43411</v>
          </cell>
          <cell r="BP25">
            <v>10614</v>
          </cell>
          <cell r="BQ25">
            <v>575861</v>
          </cell>
          <cell r="BT25">
            <v>19850</v>
          </cell>
          <cell r="BU25">
            <v>30836</v>
          </cell>
          <cell r="BV25" t="str">
            <v>0</v>
          </cell>
          <cell r="BW25">
            <v>40</v>
          </cell>
          <cell r="BX25" t="str">
            <v>0</v>
          </cell>
          <cell r="BY25" t="str">
            <v>0</v>
          </cell>
          <cell r="BZ25" t="str">
            <v>0</v>
          </cell>
          <cell r="CA25" t="str">
            <v>0</v>
          </cell>
          <cell r="CB25" t="str">
            <v>0</v>
          </cell>
          <cell r="CC25">
            <v>292401</v>
          </cell>
          <cell r="CD25">
            <v>60581</v>
          </cell>
          <cell r="CE25" t="str">
            <v>0</v>
          </cell>
          <cell r="CF25">
            <v>14801</v>
          </cell>
          <cell r="CG25">
            <v>4708</v>
          </cell>
          <cell r="CH25">
            <v>11541</v>
          </cell>
          <cell r="CI25">
            <v>2679893</v>
          </cell>
          <cell r="CJ25">
            <v>4807</v>
          </cell>
          <cell r="CM25" t="str">
            <v>0</v>
          </cell>
          <cell r="CN25" t="str">
            <v>0</v>
          </cell>
          <cell r="CO25" t="str">
            <v>0</v>
          </cell>
          <cell r="CP25" t="str">
            <v>0</v>
          </cell>
          <cell r="CQ25" t="str">
            <v>0</v>
          </cell>
          <cell r="CR25" t="str">
            <v>0</v>
          </cell>
          <cell r="CS25" t="str">
            <v>0</v>
          </cell>
          <cell r="CT25">
            <v>144</v>
          </cell>
          <cell r="CU25" t="str">
            <v>0</v>
          </cell>
          <cell r="CV25" t="str">
            <v>0</v>
          </cell>
          <cell r="CW25" t="str">
            <v>0</v>
          </cell>
          <cell r="CX25" t="str">
            <v>0</v>
          </cell>
          <cell r="CY25" t="str">
            <v>0</v>
          </cell>
          <cell r="CZ25">
            <v>32805</v>
          </cell>
          <cell r="DA25" t="str">
            <v>0</v>
          </cell>
          <cell r="DB25" t="str">
            <v>0</v>
          </cell>
          <cell r="DC25">
            <v>3620</v>
          </cell>
          <cell r="DD25">
            <v>237560</v>
          </cell>
          <cell r="DE25" t="str">
            <v>0</v>
          </cell>
          <cell r="DF25" t="str">
            <v>0</v>
          </cell>
          <cell r="DG25">
            <v>6149</v>
          </cell>
          <cell r="DH25" t="str">
            <v>0</v>
          </cell>
          <cell r="DI25" t="str">
            <v>0</v>
          </cell>
          <cell r="DJ25" t="str">
            <v>0</v>
          </cell>
          <cell r="DK25" t="str">
            <v>0</v>
          </cell>
          <cell r="DL25" t="str">
            <v>0</v>
          </cell>
          <cell r="DN25">
            <v>6899</v>
          </cell>
          <cell r="DO25">
            <v>6402</v>
          </cell>
          <cell r="DP25" t="str">
            <v>0</v>
          </cell>
          <cell r="DQ25" t="str">
            <v>0</v>
          </cell>
          <cell r="DR25" t="str">
            <v>0</v>
          </cell>
          <cell r="DT25">
            <v>22257</v>
          </cell>
          <cell r="DU25" t="str">
            <v>0</v>
          </cell>
          <cell r="DV25" t="str">
            <v>0</v>
          </cell>
          <cell r="DW25" t="str">
            <v>0</v>
          </cell>
          <cell r="DX25" t="str">
            <v>0</v>
          </cell>
          <cell r="DZ25" t="str">
            <v>0</v>
          </cell>
          <cell r="EA25" t="str">
            <v>0</v>
          </cell>
          <cell r="EB25" t="str">
            <v>0</v>
          </cell>
          <cell r="EC25" t="str">
            <v>0</v>
          </cell>
          <cell r="ED25">
            <v>9190017</v>
          </cell>
          <cell r="EF25" t="str">
            <v>0</v>
          </cell>
          <cell r="EG25" t="str">
            <v>0</v>
          </cell>
          <cell r="EH25" t="str">
            <v>0</v>
          </cell>
          <cell r="EI25" t="str">
            <v>0</v>
          </cell>
          <cell r="EK25" t="str">
            <v>0</v>
          </cell>
          <cell r="EL25" t="str">
            <v>0</v>
          </cell>
          <cell r="EM25" t="str">
            <v>0</v>
          </cell>
          <cell r="EN25" t="str">
            <v>0</v>
          </cell>
          <cell r="EO25" t="str">
            <v>0</v>
          </cell>
          <cell r="EP25" t="str">
            <v>0</v>
          </cell>
          <cell r="EQ25">
            <v>1982000</v>
          </cell>
          <cell r="ET25" t="str">
            <v>0</v>
          </cell>
          <cell r="EU25" t="str">
            <v>0</v>
          </cell>
          <cell r="EV25">
            <v>2011893</v>
          </cell>
          <cell r="EY25" t="str">
            <v>0</v>
          </cell>
          <cell r="EZ25">
            <v>60</v>
          </cell>
          <cell r="FA25">
            <v>1518</v>
          </cell>
          <cell r="FB25" t="str">
            <v>0</v>
          </cell>
        </row>
        <row r="26">
          <cell r="E26" t="str">
            <v>0</v>
          </cell>
          <cell r="F26" t="str">
            <v>0</v>
          </cell>
          <cell r="G26" t="str">
            <v>0</v>
          </cell>
          <cell r="H26">
            <v>460895</v>
          </cell>
          <cell r="I26">
            <v>21847</v>
          </cell>
          <cell r="J26" t="str">
            <v>0</v>
          </cell>
          <cell r="K26" t="str">
            <v>0</v>
          </cell>
          <cell r="L26" t="str">
            <v>0</v>
          </cell>
          <cell r="M26">
            <v>3426</v>
          </cell>
          <cell r="N26" t="str">
            <v>0</v>
          </cell>
          <cell r="O26">
            <v>43125</v>
          </cell>
          <cell r="P26">
            <v>22262</v>
          </cell>
          <cell r="Q26">
            <v>41169</v>
          </cell>
          <cell r="R26">
            <v>34565</v>
          </cell>
          <cell r="S26">
            <v>1856</v>
          </cell>
          <cell r="T26">
            <v>18568</v>
          </cell>
          <cell r="U26" t="str">
            <v>0</v>
          </cell>
          <cell r="V26" t="str">
            <v>0</v>
          </cell>
          <cell r="W26">
            <v>49923</v>
          </cell>
          <cell r="X26" t="str">
            <v>0</v>
          </cell>
          <cell r="Y26" t="str">
            <v>0</v>
          </cell>
          <cell r="Z26" t="str">
            <v>0</v>
          </cell>
          <cell r="AA26" t="str">
            <v>0</v>
          </cell>
          <cell r="AB26">
            <v>6576</v>
          </cell>
          <cell r="AC26">
            <v>1020</v>
          </cell>
          <cell r="AD26" t="str">
            <v>0</v>
          </cell>
          <cell r="AE26">
            <v>14134</v>
          </cell>
          <cell r="AF26">
            <v>12264</v>
          </cell>
          <cell r="AG26" t="str">
            <v>0</v>
          </cell>
          <cell r="AH26">
            <v>140325</v>
          </cell>
          <cell r="AI26" t="str">
            <v>0</v>
          </cell>
          <cell r="AJ26">
            <v>8</v>
          </cell>
          <cell r="AK26">
            <v>3738</v>
          </cell>
          <cell r="AL26" t="str">
            <v>0</v>
          </cell>
          <cell r="AM26" t="str">
            <v>0</v>
          </cell>
          <cell r="AN26" t="str">
            <v>0</v>
          </cell>
          <cell r="AO26" t="str">
            <v>0</v>
          </cell>
          <cell r="AP26" t="str">
            <v>0</v>
          </cell>
          <cell r="AQ26">
            <v>112841</v>
          </cell>
          <cell r="AR26">
            <v>8739</v>
          </cell>
          <cell r="AS26">
            <v>2172</v>
          </cell>
          <cell r="AT26" t="str">
            <v>0</v>
          </cell>
          <cell r="AU26" t="str">
            <v>0</v>
          </cell>
          <cell r="AV26">
            <v>6563</v>
          </cell>
          <cell r="AW26">
            <v>126117</v>
          </cell>
          <cell r="AX26" t="str">
            <v>0</v>
          </cell>
          <cell r="AY26">
            <v>1121</v>
          </cell>
          <cell r="AZ26">
            <v>198654</v>
          </cell>
          <cell r="BA26" t="str">
            <v>0</v>
          </cell>
          <cell r="BB26">
            <v>173529</v>
          </cell>
          <cell r="BC26" t="str">
            <v>0</v>
          </cell>
          <cell r="BD26" t="str">
            <v>0</v>
          </cell>
          <cell r="BE26" t="str">
            <v>0</v>
          </cell>
          <cell r="BF26">
            <v>482614</v>
          </cell>
          <cell r="BG26">
            <v>784362</v>
          </cell>
          <cell r="BH26">
            <v>10547</v>
          </cell>
          <cell r="BI26">
            <v>792174</v>
          </cell>
          <cell r="BJ26">
            <v>29267</v>
          </cell>
          <cell r="BK26" t="str">
            <v>0</v>
          </cell>
          <cell r="BL26">
            <v>176779</v>
          </cell>
          <cell r="BM26">
            <v>0</v>
          </cell>
          <cell r="BN26">
            <v>25624</v>
          </cell>
          <cell r="BO26">
            <v>22964</v>
          </cell>
          <cell r="BP26">
            <v>23539</v>
          </cell>
          <cell r="BQ26">
            <v>83842</v>
          </cell>
          <cell r="BT26">
            <v>106344</v>
          </cell>
          <cell r="BU26">
            <v>23064</v>
          </cell>
          <cell r="BV26">
            <v>11202783</v>
          </cell>
          <cell r="BW26">
            <v>19986</v>
          </cell>
          <cell r="BX26">
            <v>5853</v>
          </cell>
          <cell r="BY26">
            <v>11673</v>
          </cell>
          <cell r="BZ26">
            <v>17417</v>
          </cell>
          <cell r="CA26">
            <v>8496</v>
          </cell>
          <cell r="CB26">
            <v>634631</v>
          </cell>
          <cell r="CC26">
            <v>26872</v>
          </cell>
          <cell r="CD26">
            <v>10569</v>
          </cell>
          <cell r="CE26">
            <v>345</v>
          </cell>
          <cell r="CF26">
            <v>781</v>
          </cell>
          <cell r="CG26">
            <v>744</v>
          </cell>
          <cell r="CH26">
            <v>12665</v>
          </cell>
          <cell r="CI26">
            <v>486227</v>
          </cell>
          <cell r="CJ26">
            <v>30503</v>
          </cell>
          <cell r="CM26" t="str">
            <v>0</v>
          </cell>
          <cell r="CN26">
            <v>21229</v>
          </cell>
          <cell r="CO26" t="str">
            <v>0</v>
          </cell>
          <cell r="CP26" t="str">
            <v>0</v>
          </cell>
          <cell r="CQ26">
            <v>398</v>
          </cell>
          <cell r="CR26">
            <v>12397</v>
          </cell>
          <cell r="CS26" t="str">
            <v>0</v>
          </cell>
          <cell r="CT26">
            <v>1043</v>
          </cell>
          <cell r="CU26">
            <v>226424</v>
          </cell>
          <cell r="CV26">
            <v>34850</v>
          </cell>
          <cell r="CW26" t="str">
            <v>0</v>
          </cell>
          <cell r="CX26" t="str">
            <v>0</v>
          </cell>
          <cell r="CY26" t="str">
            <v>0</v>
          </cell>
          <cell r="CZ26">
            <v>67586</v>
          </cell>
          <cell r="DA26" t="str">
            <v>0</v>
          </cell>
          <cell r="DB26" t="str">
            <v>0</v>
          </cell>
          <cell r="DC26">
            <v>2320</v>
          </cell>
          <cell r="DD26">
            <v>39339</v>
          </cell>
          <cell r="DE26">
            <v>2420</v>
          </cell>
          <cell r="DF26" t="str">
            <v>0</v>
          </cell>
          <cell r="DG26">
            <v>96</v>
          </cell>
          <cell r="DH26">
            <v>99667</v>
          </cell>
          <cell r="DI26">
            <v>168</v>
          </cell>
          <cell r="DJ26">
            <v>182</v>
          </cell>
          <cell r="DK26">
            <v>6174</v>
          </cell>
          <cell r="DL26">
            <v>39877</v>
          </cell>
          <cell r="DN26">
            <v>763</v>
          </cell>
          <cell r="DO26">
            <v>13663</v>
          </cell>
          <cell r="DP26">
            <v>568228</v>
          </cell>
          <cell r="DQ26" t="str">
            <v>0</v>
          </cell>
          <cell r="DR26">
            <v>650</v>
          </cell>
          <cell r="DT26">
            <v>7331</v>
          </cell>
          <cell r="DU26" t="str">
            <v>0</v>
          </cell>
          <cell r="DV26" t="str">
            <v>0</v>
          </cell>
          <cell r="DW26" t="str">
            <v>0</v>
          </cell>
          <cell r="DX26" t="str">
            <v>0</v>
          </cell>
          <cell r="DZ26" t="str">
            <v>0</v>
          </cell>
          <cell r="EA26" t="str">
            <v>0</v>
          </cell>
          <cell r="EB26">
            <v>-11120775</v>
          </cell>
          <cell r="EC26" t="str">
            <v>0</v>
          </cell>
          <cell r="ED26">
            <v>6560760</v>
          </cell>
          <cell r="EF26" t="str">
            <v>0</v>
          </cell>
          <cell r="EG26" t="str">
            <v>0</v>
          </cell>
          <cell r="EH26">
            <v>3792</v>
          </cell>
          <cell r="EI26">
            <v>1487</v>
          </cell>
          <cell r="EK26">
            <v>20428</v>
          </cell>
          <cell r="EL26" t="str">
            <v>0</v>
          </cell>
          <cell r="EM26" t="str">
            <v>0</v>
          </cell>
          <cell r="EN26">
            <v>246</v>
          </cell>
          <cell r="EO26" t="str">
            <v>0</v>
          </cell>
          <cell r="EP26" t="str">
            <v>0</v>
          </cell>
          <cell r="EQ26" t="str">
            <v>0</v>
          </cell>
          <cell r="ET26" t="str">
            <v>0</v>
          </cell>
          <cell r="EU26" t="str">
            <v>0</v>
          </cell>
          <cell r="EV26">
            <v>50771</v>
          </cell>
          <cell r="EY26" t="str">
            <v>0</v>
          </cell>
          <cell r="EZ26">
            <v>78</v>
          </cell>
          <cell r="FA26">
            <v>138</v>
          </cell>
          <cell r="FB26">
            <v>4800</v>
          </cell>
        </row>
        <row r="27">
          <cell r="E27" t="str">
            <v>0</v>
          </cell>
          <cell r="F27" t="str">
            <v>0</v>
          </cell>
          <cell r="G27" t="str">
            <v>0</v>
          </cell>
          <cell r="H27">
            <v>120086</v>
          </cell>
          <cell r="I27">
            <v>21847</v>
          </cell>
          <cell r="J27" t="str">
            <v>0</v>
          </cell>
          <cell r="K27" t="str">
            <v>0</v>
          </cell>
          <cell r="L27" t="str">
            <v>0</v>
          </cell>
          <cell r="M27" t="str">
            <v>0</v>
          </cell>
          <cell r="N27" t="str">
            <v>0</v>
          </cell>
          <cell r="O27" t="str">
            <v>0</v>
          </cell>
          <cell r="P27">
            <v>17939</v>
          </cell>
          <cell r="Q27">
            <v>37180</v>
          </cell>
          <cell r="R27">
            <v>34565</v>
          </cell>
          <cell r="S27">
            <v>1856</v>
          </cell>
          <cell r="T27">
            <v>18568</v>
          </cell>
          <cell r="U27" t="str">
            <v>0</v>
          </cell>
          <cell r="V27" t="str">
            <v>0</v>
          </cell>
          <cell r="W27">
            <v>1292</v>
          </cell>
          <cell r="X27" t="str">
            <v>0</v>
          </cell>
          <cell r="Y27" t="str">
            <v>0</v>
          </cell>
          <cell r="Z27" t="str">
            <v>0</v>
          </cell>
          <cell r="AA27" t="str">
            <v>0</v>
          </cell>
          <cell r="AB27">
            <v>6576</v>
          </cell>
          <cell r="AC27">
            <v>1020</v>
          </cell>
          <cell r="AD27" t="str">
            <v>0</v>
          </cell>
          <cell r="AE27">
            <v>14134</v>
          </cell>
          <cell r="AF27" t="str">
            <v>0</v>
          </cell>
          <cell r="AG27" t="str">
            <v>0</v>
          </cell>
          <cell r="AH27">
            <v>138342</v>
          </cell>
          <cell r="AI27" t="str">
            <v>0</v>
          </cell>
          <cell r="AJ27">
            <v>8</v>
          </cell>
          <cell r="AK27">
            <v>3190</v>
          </cell>
          <cell r="AL27" t="str">
            <v>0</v>
          </cell>
          <cell r="AM27" t="str">
            <v>0</v>
          </cell>
          <cell r="AN27" t="str">
            <v>0</v>
          </cell>
          <cell r="AO27" t="str">
            <v>0</v>
          </cell>
          <cell r="AP27" t="str">
            <v>0</v>
          </cell>
          <cell r="AQ27">
            <v>112841</v>
          </cell>
          <cell r="AR27">
            <v>8739</v>
          </cell>
          <cell r="AS27">
            <v>2172</v>
          </cell>
          <cell r="AT27" t="str">
            <v>0</v>
          </cell>
          <cell r="AU27" t="str">
            <v>0</v>
          </cell>
          <cell r="AV27" t="str">
            <v>0</v>
          </cell>
          <cell r="AW27">
            <v>126117</v>
          </cell>
          <cell r="AX27" t="str">
            <v>0</v>
          </cell>
          <cell r="AY27">
            <v>1121</v>
          </cell>
          <cell r="AZ27" t="str">
            <v>0</v>
          </cell>
          <cell r="BA27" t="str">
            <v>0</v>
          </cell>
          <cell r="BB27">
            <v>123903</v>
          </cell>
          <cell r="BC27" t="str">
            <v>0</v>
          </cell>
          <cell r="BD27" t="str">
            <v>0</v>
          </cell>
          <cell r="BE27" t="str">
            <v>0</v>
          </cell>
          <cell r="BF27" t="str">
            <v>0</v>
          </cell>
          <cell r="BG27">
            <v>784362</v>
          </cell>
          <cell r="BH27">
            <v>8550</v>
          </cell>
          <cell r="BI27">
            <v>792174</v>
          </cell>
          <cell r="BJ27">
            <v>28854</v>
          </cell>
          <cell r="BK27" t="str">
            <v>0</v>
          </cell>
          <cell r="BL27">
            <v>15309</v>
          </cell>
          <cell r="BM27" t="str">
            <v>0</v>
          </cell>
          <cell r="BN27">
            <v>25624</v>
          </cell>
          <cell r="BO27">
            <v>22964</v>
          </cell>
          <cell r="BP27">
            <v>23539</v>
          </cell>
          <cell r="BQ27">
            <v>83842</v>
          </cell>
          <cell r="BT27">
            <v>58942</v>
          </cell>
          <cell r="BU27">
            <v>23064</v>
          </cell>
          <cell r="BV27">
            <v>623111</v>
          </cell>
          <cell r="BW27">
            <v>19986</v>
          </cell>
          <cell r="BX27">
            <v>1984</v>
          </cell>
          <cell r="BY27">
            <v>11673</v>
          </cell>
          <cell r="BZ27">
            <v>17417</v>
          </cell>
          <cell r="CA27">
            <v>8496</v>
          </cell>
          <cell r="CB27" t="str">
            <v>0</v>
          </cell>
          <cell r="CC27" t="str">
            <v>0</v>
          </cell>
          <cell r="CD27">
            <v>10569</v>
          </cell>
          <cell r="CE27">
            <v>345</v>
          </cell>
          <cell r="CF27">
            <v>781</v>
          </cell>
          <cell r="CG27">
            <v>744</v>
          </cell>
          <cell r="CH27" t="str">
            <v>0</v>
          </cell>
          <cell r="CI27">
            <v>78679</v>
          </cell>
          <cell r="CJ27">
            <v>30503</v>
          </cell>
          <cell r="CM27" t="str">
            <v>0</v>
          </cell>
          <cell r="CN27">
            <v>21229</v>
          </cell>
          <cell r="CO27" t="str">
            <v>0</v>
          </cell>
          <cell r="CP27" t="str">
            <v>0</v>
          </cell>
          <cell r="CQ27" t="str">
            <v>0</v>
          </cell>
          <cell r="CR27">
            <v>12397</v>
          </cell>
          <cell r="CS27" t="str">
            <v>0</v>
          </cell>
          <cell r="CT27">
            <v>1043</v>
          </cell>
          <cell r="CU27">
            <v>226424</v>
          </cell>
          <cell r="CV27">
            <v>34850</v>
          </cell>
          <cell r="CW27" t="str">
            <v>0</v>
          </cell>
          <cell r="CX27" t="str">
            <v>0</v>
          </cell>
          <cell r="CY27" t="str">
            <v>0</v>
          </cell>
          <cell r="CZ27" t="str">
            <v>0</v>
          </cell>
          <cell r="DA27" t="str">
            <v>0</v>
          </cell>
          <cell r="DB27" t="str">
            <v>0</v>
          </cell>
          <cell r="DC27">
            <v>841</v>
          </cell>
          <cell r="DD27">
            <v>39339</v>
          </cell>
          <cell r="DE27">
            <v>1077</v>
          </cell>
          <cell r="DF27" t="str">
            <v>0</v>
          </cell>
          <cell r="DG27" t="str">
            <v>0</v>
          </cell>
          <cell r="DH27">
            <v>99667</v>
          </cell>
          <cell r="DI27">
            <v>168</v>
          </cell>
          <cell r="DJ27" t="str">
            <v>0</v>
          </cell>
          <cell r="DK27" t="str">
            <v>0</v>
          </cell>
          <cell r="DL27">
            <v>39877</v>
          </cell>
          <cell r="DN27" t="str">
            <v>0</v>
          </cell>
          <cell r="DO27" t="str">
            <v>0</v>
          </cell>
          <cell r="DP27">
            <v>67063</v>
          </cell>
          <cell r="DQ27" t="str">
            <v>0</v>
          </cell>
          <cell r="DR27">
            <v>650</v>
          </cell>
          <cell r="DT27">
            <v>7331</v>
          </cell>
          <cell r="DU27" t="str">
            <v>0</v>
          </cell>
          <cell r="DV27" t="str">
            <v>0</v>
          </cell>
          <cell r="DW27" t="str">
            <v>0</v>
          </cell>
          <cell r="DX27" t="str">
            <v>0</v>
          </cell>
          <cell r="DZ27" t="str">
            <v>0</v>
          </cell>
          <cell r="EA27" t="str">
            <v>0</v>
          </cell>
          <cell r="EB27" t="str">
            <v>0</v>
          </cell>
          <cell r="EC27" t="str">
            <v>0</v>
          </cell>
          <cell r="ED27">
            <v>4015495</v>
          </cell>
          <cell r="EF27" t="str">
            <v>0</v>
          </cell>
          <cell r="EG27" t="str">
            <v>0</v>
          </cell>
          <cell r="EH27">
            <v>3677</v>
          </cell>
          <cell r="EI27" t="str">
            <v>0</v>
          </cell>
          <cell r="EK27" t="str">
            <v>0</v>
          </cell>
          <cell r="EL27" t="str">
            <v>0</v>
          </cell>
          <cell r="EM27" t="str">
            <v>0</v>
          </cell>
          <cell r="EN27">
            <v>246</v>
          </cell>
          <cell r="EO27" t="str">
            <v>0</v>
          </cell>
          <cell r="EP27" t="str">
            <v>0</v>
          </cell>
          <cell r="EQ27" t="str">
            <v>0</v>
          </cell>
          <cell r="ET27" t="str">
            <v>0</v>
          </cell>
          <cell r="EU27" t="str">
            <v>0</v>
          </cell>
          <cell r="EV27">
            <v>3923</v>
          </cell>
          <cell r="EY27" t="str">
            <v>0</v>
          </cell>
          <cell r="EZ27">
            <v>78</v>
          </cell>
          <cell r="FA27">
            <v>138</v>
          </cell>
          <cell r="FB27" t="str">
            <v>0</v>
          </cell>
        </row>
        <row r="28">
          <cell r="E28" t="str">
            <v>0</v>
          </cell>
          <cell r="F28" t="str">
            <v>0</v>
          </cell>
          <cell r="G28" t="str">
            <v>0</v>
          </cell>
          <cell r="H28">
            <v>314471</v>
          </cell>
          <cell r="I28" t="str">
            <v>0</v>
          </cell>
          <cell r="J28" t="str">
            <v>0</v>
          </cell>
          <cell r="K28" t="str">
            <v>0</v>
          </cell>
          <cell r="L28" t="str">
            <v>0</v>
          </cell>
          <cell r="M28" t="str">
            <v>0</v>
          </cell>
          <cell r="N28" t="str">
            <v>0</v>
          </cell>
          <cell r="O28" t="str">
            <v>0</v>
          </cell>
          <cell r="P28" t="str">
            <v>0</v>
          </cell>
          <cell r="Q28">
            <v>2766</v>
          </cell>
          <cell r="R28" t="str">
            <v>0</v>
          </cell>
          <cell r="S28" t="str">
            <v>0</v>
          </cell>
          <cell r="T28" t="str">
            <v>0</v>
          </cell>
          <cell r="U28" t="str">
            <v>0</v>
          </cell>
          <cell r="V28" t="str">
            <v>0</v>
          </cell>
          <cell r="W28" t="str">
            <v>0</v>
          </cell>
          <cell r="X28" t="str">
            <v>0</v>
          </cell>
          <cell r="Y28" t="str">
            <v>0</v>
          </cell>
          <cell r="Z28" t="str">
            <v>0</v>
          </cell>
          <cell r="AA28" t="str">
            <v>0</v>
          </cell>
          <cell r="AB28" t="str">
            <v>0</v>
          </cell>
          <cell r="AC28" t="str">
            <v>0</v>
          </cell>
          <cell r="AD28" t="str">
            <v>0</v>
          </cell>
          <cell r="AE28" t="str">
            <v>0</v>
          </cell>
          <cell r="AF28" t="str">
            <v>0</v>
          </cell>
          <cell r="AG28" t="str">
            <v>0</v>
          </cell>
          <cell r="AH28">
            <v>1983</v>
          </cell>
          <cell r="AI28" t="str">
            <v>0</v>
          </cell>
          <cell r="AJ28" t="str">
            <v>0</v>
          </cell>
          <cell r="AK28" t="str">
            <v>0</v>
          </cell>
          <cell r="AL28" t="str">
            <v>0</v>
          </cell>
          <cell r="AM28" t="str">
            <v>0</v>
          </cell>
          <cell r="AN28" t="str">
            <v>0</v>
          </cell>
          <cell r="AO28" t="str">
            <v>0</v>
          </cell>
          <cell r="AP28" t="str">
            <v>0</v>
          </cell>
          <cell r="AQ28" t="str">
            <v>0</v>
          </cell>
          <cell r="AR28" t="str">
            <v>0</v>
          </cell>
          <cell r="AS28" t="str">
            <v>0</v>
          </cell>
          <cell r="AT28" t="str">
            <v>0</v>
          </cell>
          <cell r="AU28" t="str">
            <v>0</v>
          </cell>
          <cell r="AV28" t="str">
            <v>0</v>
          </cell>
          <cell r="AW28" t="str">
            <v>0</v>
          </cell>
          <cell r="AX28" t="str">
            <v>0</v>
          </cell>
          <cell r="AY28" t="str">
            <v>0</v>
          </cell>
          <cell r="AZ28" t="str">
            <v>0</v>
          </cell>
          <cell r="BA28" t="str">
            <v>0</v>
          </cell>
          <cell r="BB28">
            <v>49626</v>
          </cell>
          <cell r="BC28" t="str">
            <v>0</v>
          </cell>
          <cell r="BD28" t="str">
            <v>0</v>
          </cell>
          <cell r="BE28" t="str">
            <v>0</v>
          </cell>
          <cell r="BF28" t="str">
            <v>0</v>
          </cell>
          <cell r="BG28" t="str">
            <v>0</v>
          </cell>
          <cell r="BH28" t="str">
            <v>0</v>
          </cell>
          <cell r="BI28" t="str">
            <v>0</v>
          </cell>
          <cell r="BJ28" t="str">
            <v>0</v>
          </cell>
          <cell r="BK28" t="str">
            <v>0</v>
          </cell>
          <cell r="BL28">
            <v>148407</v>
          </cell>
          <cell r="BM28" t="str">
            <v>0</v>
          </cell>
          <cell r="BN28" t="str">
            <v>0</v>
          </cell>
          <cell r="BO28" t="str">
            <v>0</v>
          </cell>
          <cell r="BP28" t="str">
            <v>0</v>
          </cell>
          <cell r="BQ28" t="str">
            <v>0</v>
          </cell>
          <cell r="BT28">
            <v>20441</v>
          </cell>
          <cell r="BU28" t="str">
            <v>0</v>
          </cell>
          <cell r="BV28">
            <v>10579672</v>
          </cell>
          <cell r="BW28" t="str">
            <v>0</v>
          </cell>
          <cell r="BX28">
            <v>670</v>
          </cell>
          <cell r="BY28" t="str">
            <v>0</v>
          </cell>
          <cell r="BZ28" t="str">
            <v>0</v>
          </cell>
          <cell r="CA28" t="str">
            <v>0</v>
          </cell>
          <cell r="CB28" t="str">
            <v>0</v>
          </cell>
          <cell r="CC28" t="str">
            <v>0</v>
          </cell>
          <cell r="CD28" t="str">
            <v>0</v>
          </cell>
          <cell r="CE28" t="str">
            <v>0</v>
          </cell>
          <cell r="CF28" t="str">
            <v>0</v>
          </cell>
          <cell r="CG28" t="str">
            <v>0</v>
          </cell>
          <cell r="CH28" t="str">
            <v>0</v>
          </cell>
          <cell r="CI28" t="str">
            <v>0</v>
          </cell>
          <cell r="CJ28" t="str">
            <v>0</v>
          </cell>
          <cell r="CM28" t="str">
            <v>0</v>
          </cell>
          <cell r="CN28" t="str">
            <v>0</v>
          </cell>
          <cell r="CO28" t="str">
            <v>0</v>
          </cell>
          <cell r="CP28" t="str">
            <v>0</v>
          </cell>
          <cell r="CQ28" t="str">
            <v>0</v>
          </cell>
          <cell r="CR28" t="str">
            <v>0</v>
          </cell>
          <cell r="CS28" t="str">
            <v>0</v>
          </cell>
          <cell r="CT28" t="str">
            <v>0</v>
          </cell>
          <cell r="CU28" t="str">
            <v>0</v>
          </cell>
          <cell r="CV28" t="str">
            <v>0</v>
          </cell>
          <cell r="CW28" t="str">
            <v>0</v>
          </cell>
          <cell r="CX28" t="str">
            <v>0</v>
          </cell>
          <cell r="CY28" t="str">
            <v>0</v>
          </cell>
          <cell r="CZ28" t="str">
            <v>0</v>
          </cell>
          <cell r="DA28" t="str">
            <v>0</v>
          </cell>
          <cell r="DB28" t="str">
            <v>0</v>
          </cell>
          <cell r="DC28" t="str">
            <v>0</v>
          </cell>
          <cell r="DD28" t="str">
            <v>0</v>
          </cell>
          <cell r="DE28" t="str">
            <v>0</v>
          </cell>
          <cell r="DF28" t="str">
            <v>0</v>
          </cell>
          <cell r="DG28" t="str">
            <v>0</v>
          </cell>
          <cell r="DH28" t="str">
            <v>0</v>
          </cell>
          <cell r="DI28" t="str">
            <v>0</v>
          </cell>
          <cell r="DJ28" t="str">
            <v>0</v>
          </cell>
          <cell r="DK28">
            <v>2739</v>
          </cell>
          <cell r="DL28" t="str">
            <v>0</v>
          </cell>
          <cell r="DN28" t="str">
            <v>0</v>
          </cell>
          <cell r="DO28" t="str">
            <v>0</v>
          </cell>
          <cell r="DP28" t="str">
            <v>0</v>
          </cell>
          <cell r="DQ28" t="str">
            <v>0</v>
          </cell>
          <cell r="DR28" t="str">
            <v>0</v>
          </cell>
          <cell r="DT28" t="str">
            <v>0</v>
          </cell>
          <cell r="DU28" t="str">
            <v>0</v>
          </cell>
          <cell r="DV28" t="str">
            <v>0</v>
          </cell>
          <cell r="DW28" t="str">
            <v>0</v>
          </cell>
          <cell r="DX28" t="str">
            <v>0</v>
          </cell>
          <cell r="DZ28" t="str">
            <v>0</v>
          </cell>
          <cell r="EA28" t="str">
            <v>0</v>
          </cell>
          <cell r="EB28">
            <v>-11120775</v>
          </cell>
          <cell r="EC28" t="str">
            <v>0</v>
          </cell>
          <cell r="ED28">
            <v>0</v>
          </cell>
          <cell r="EF28" t="str">
            <v>0</v>
          </cell>
          <cell r="EG28" t="str">
            <v>0</v>
          </cell>
          <cell r="EH28" t="str">
            <v>0</v>
          </cell>
          <cell r="EI28" t="str">
            <v>0</v>
          </cell>
          <cell r="EK28" t="str">
            <v>0</v>
          </cell>
          <cell r="EL28" t="str">
            <v>0</v>
          </cell>
          <cell r="EM28" t="str">
            <v>0</v>
          </cell>
          <cell r="EN28" t="str">
            <v>0</v>
          </cell>
          <cell r="EO28" t="str">
            <v>0</v>
          </cell>
          <cell r="EP28" t="str">
            <v>0</v>
          </cell>
          <cell r="EQ28" t="str">
            <v>0</v>
          </cell>
          <cell r="ET28" t="str">
            <v>0</v>
          </cell>
          <cell r="EU28" t="str">
            <v>0</v>
          </cell>
          <cell r="EV28" t="str">
            <v>0</v>
          </cell>
          <cell r="EY28" t="str">
            <v>0</v>
          </cell>
          <cell r="EZ28" t="str">
            <v>0</v>
          </cell>
          <cell r="FA28" t="str">
            <v>0</v>
          </cell>
          <cell r="FB28" t="str">
            <v>0</v>
          </cell>
        </row>
        <row r="29">
          <cell r="E29" t="str">
            <v>0</v>
          </cell>
          <cell r="F29" t="str">
            <v>0</v>
          </cell>
          <cell r="G29" t="str">
            <v>0</v>
          </cell>
          <cell r="H29">
            <v>26338</v>
          </cell>
          <cell r="I29" t="str">
            <v>0</v>
          </cell>
          <cell r="J29" t="str">
            <v>0</v>
          </cell>
          <cell r="K29" t="str">
            <v>0</v>
          </cell>
          <cell r="L29" t="str">
            <v>0</v>
          </cell>
          <cell r="M29">
            <v>3426</v>
          </cell>
          <cell r="N29" t="str">
            <v>0</v>
          </cell>
          <cell r="O29">
            <v>43125</v>
          </cell>
          <cell r="P29">
            <v>4323</v>
          </cell>
          <cell r="Q29">
            <v>1223</v>
          </cell>
          <cell r="R29" t="str">
            <v>0</v>
          </cell>
          <cell r="S29" t="str">
            <v>0</v>
          </cell>
          <cell r="T29" t="str">
            <v>0</v>
          </cell>
          <cell r="U29" t="str">
            <v>0</v>
          </cell>
          <cell r="V29" t="str">
            <v>0</v>
          </cell>
          <cell r="W29">
            <v>48631</v>
          </cell>
          <cell r="X29" t="str">
            <v>0</v>
          </cell>
          <cell r="Y29" t="str">
            <v>0</v>
          </cell>
          <cell r="Z29" t="str">
            <v>0</v>
          </cell>
          <cell r="AA29" t="str">
            <v>0</v>
          </cell>
          <cell r="AB29" t="str">
            <v>0</v>
          </cell>
          <cell r="AC29" t="str">
            <v>0</v>
          </cell>
          <cell r="AD29" t="str">
            <v>0</v>
          </cell>
          <cell r="AE29" t="str">
            <v>0</v>
          </cell>
          <cell r="AF29">
            <v>12264</v>
          </cell>
          <cell r="AG29" t="str">
            <v>0</v>
          </cell>
          <cell r="AH29" t="str">
            <v>0</v>
          </cell>
          <cell r="AI29" t="str">
            <v>0</v>
          </cell>
          <cell r="AJ29" t="str">
            <v>0</v>
          </cell>
          <cell r="AK29">
            <v>548</v>
          </cell>
          <cell r="AL29" t="str">
            <v>0</v>
          </cell>
          <cell r="AM29" t="str">
            <v>0</v>
          </cell>
          <cell r="AN29" t="str">
            <v>0</v>
          </cell>
          <cell r="AO29" t="str">
            <v>0</v>
          </cell>
          <cell r="AP29" t="str">
            <v>0</v>
          </cell>
          <cell r="AQ29" t="str">
            <v>0</v>
          </cell>
          <cell r="AR29" t="str">
            <v>0</v>
          </cell>
          <cell r="AS29" t="str">
            <v>0</v>
          </cell>
          <cell r="AT29" t="str">
            <v>0</v>
          </cell>
          <cell r="AU29" t="str">
            <v>0</v>
          </cell>
          <cell r="AV29">
            <v>6563</v>
          </cell>
          <cell r="AW29" t="str">
            <v>0</v>
          </cell>
          <cell r="AX29" t="str">
            <v>0</v>
          </cell>
          <cell r="AY29" t="str">
            <v>0</v>
          </cell>
          <cell r="AZ29">
            <v>198654</v>
          </cell>
          <cell r="BA29" t="str">
            <v>0</v>
          </cell>
          <cell r="BB29" t="str">
            <v>0</v>
          </cell>
          <cell r="BC29" t="str">
            <v>0</v>
          </cell>
          <cell r="BD29" t="str">
            <v>0</v>
          </cell>
          <cell r="BE29" t="str">
            <v>0</v>
          </cell>
          <cell r="BF29">
            <v>482614</v>
          </cell>
          <cell r="BG29" t="str">
            <v>0</v>
          </cell>
          <cell r="BH29">
            <v>1997</v>
          </cell>
          <cell r="BI29" t="str">
            <v>0</v>
          </cell>
          <cell r="BJ29">
            <v>413</v>
          </cell>
          <cell r="BK29" t="str">
            <v>0</v>
          </cell>
          <cell r="BL29">
            <v>13063</v>
          </cell>
          <cell r="BM29">
            <v>0</v>
          </cell>
          <cell r="BN29" t="str">
            <v>0</v>
          </cell>
          <cell r="BO29" t="str">
            <v>0</v>
          </cell>
          <cell r="BP29" t="str">
            <v>0</v>
          </cell>
          <cell r="BQ29" t="str">
            <v>0</v>
          </cell>
          <cell r="BT29">
            <v>26961</v>
          </cell>
          <cell r="BU29" t="str">
            <v>0</v>
          </cell>
          <cell r="BV29" t="str">
            <v>0</v>
          </cell>
          <cell r="BW29" t="str">
            <v>0</v>
          </cell>
          <cell r="BX29">
            <v>3199</v>
          </cell>
          <cell r="BY29" t="str">
            <v>0</v>
          </cell>
          <cell r="BZ29" t="str">
            <v>0</v>
          </cell>
          <cell r="CA29" t="str">
            <v>0</v>
          </cell>
          <cell r="CB29">
            <v>634631</v>
          </cell>
          <cell r="CC29">
            <v>26872</v>
          </cell>
          <cell r="CD29" t="str">
            <v>0</v>
          </cell>
          <cell r="CE29" t="str">
            <v>0</v>
          </cell>
          <cell r="CF29" t="str">
            <v>0</v>
          </cell>
          <cell r="CG29" t="str">
            <v>0</v>
          </cell>
          <cell r="CH29">
            <v>12665</v>
          </cell>
          <cell r="CI29">
            <v>407548</v>
          </cell>
          <cell r="CJ29" t="str">
            <v>0</v>
          </cell>
          <cell r="CM29" t="str">
            <v>0</v>
          </cell>
          <cell r="CN29" t="str">
            <v>0</v>
          </cell>
          <cell r="CO29" t="str">
            <v>0</v>
          </cell>
          <cell r="CP29" t="str">
            <v>0</v>
          </cell>
          <cell r="CQ29">
            <v>398</v>
          </cell>
          <cell r="CR29" t="str">
            <v>0</v>
          </cell>
          <cell r="CS29" t="str">
            <v>0</v>
          </cell>
          <cell r="CT29" t="str">
            <v>0</v>
          </cell>
          <cell r="CU29" t="str">
            <v>0</v>
          </cell>
          <cell r="CV29" t="str">
            <v>0</v>
          </cell>
          <cell r="CW29" t="str">
            <v>0</v>
          </cell>
          <cell r="CX29" t="str">
            <v>0</v>
          </cell>
          <cell r="CY29" t="str">
            <v>0</v>
          </cell>
          <cell r="CZ29">
            <v>67586</v>
          </cell>
          <cell r="DA29" t="str">
            <v>0</v>
          </cell>
          <cell r="DB29" t="str">
            <v>0</v>
          </cell>
          <cell r="DC29">
            <v>1479</v>
          </cell>
          <cell r="DD29" t="str">
            <v>0</v>
          </cell>
          <cell r="DE29">
            <v>1343</v>
          </cell>
          <cell r="DF29" t="str">
            <v>0</v>
          </cell>
          <cell r="DG29">
            <v>96</v>
          </cell>
          <cell r="DH29" t="str">
            <v>0</v>
          </cell>
          <cell r="DI29" t="str">
            <v>0</v>
          </cell>
          <cell r="DJ29">
            <v>182</v>
          </cell>
          <cell r="DK29">
            <v>3435</v>
          </cell>
          <cell r="DL29" t="str">
            <v>0</v>
          </cell>
          <cell r="DN29">
            <v>763</v>
          </cell>
          <cell r="DO29">
            <v>13663</v>
          </cell>
          <cell r="DP29">
            <v>501165</v>
          </cell>
          <cell r="DQ29" t="str">
            <v>0</v>
          </cell>
          <cell r="DR29" t="str">
            <v>0</v>
          </cell>
          <cell r="DT29" t="str">
            <v>0</v>
          </cell>
          <cell r="DU29" t="str">
            <v>0</v>
          </cell>
          <cell r="DV29" t="str">
            <v>0</v>
          </cell>
          <cell r="DW29" t="str">
            <v>0</v>
          </cell>
          <cell r="DX29" t="str">
            <v>0</v>
          </cell>
          <cell r="DZ29" t="str">
            <v>0</v>
          </cell>
          <cell r="EA29" t="str">
            <v>0</v>
          </cell>
          <cell r="EB29" t="str">
            <v>0</v>
          </cell>
          <cell r="EC29" t="str">
            <v>0</v>
          </cell>
          <cell r="ED29">
            <v>2545265</v>
          </cell>
          <cell r="EF29" t="str">
            <v>0</v>
          </cell>
          <cell r="EG29" t="str">
            <v>0</v>
          </cell>
          <cell r="EH29">
            <v>115</v>
          </cell>
          <cell r="EI29">
            <v>1487</v>
          </cell>
          <cell r="EK29">
            <v>20428</v>
          </cell>
          <cell r="EL29" t="str">
            <v>0</v>
          </cell>
          <cell r="EM29" t="str">
            <v>0</v>
          </cell>
          <cell r="EN29" t="str">
            <v>0</v>
          </cell>
          <cell r="EO29" t="str">
            <v>0</v>
          </cell>
          <cell r="EP29" t="str">
            <v>0</v>
          </cell>
          <cell r="EQ29" t="str">
            <v>0</v>
          </cell>
          <cell r="ET29" t="str">
            <v>0</v>
          </cell>
          <cell r="EU29" t="str">
            <v>0</v>
          </cell>
          <cell r="EV29">
            <v>46848</v>
          </cell>
          <cell r="EY29" t="str">
            <v>0</v>
          </cell>
          <cell r="EZ29" t="str">
            <v>0</v>
          </cell>
          <cell r="FA29" t="str">
            <v>0</v>
          </cell>
          <cell r="FB29">
            <v>4800</v>
          </cell>
        </row>
        <row r="30">
          <cell r="E30" t="str">
            <v>0</v>
          </cell>
          <cell r="F30" t="str">
            <v>0</v>
          </cell>
          <cell r="G30" t="str">
            <v>0</v>
          </cell>
          <cell r="H30">
            <v>882804</v>
          </cell>
          <cell r="I30">
            <v>226040</v>
          </cell>
          <cell r="J30" t="str">
            <v>0</v>
          </cell>
          <cell r="K30" t="str">
            <v>0</v>
          </cell>
          <cell r="L30" t="str">
            <v>0</v>
          </cell>
          <cell r="M30">
            <v>34257</v>
          </cell>
          <cell r="N30" t="str">
            <v>0</v>
          </cell>
          <cell r="O30">
            <v>1110</v>
          </cell>
          <cell r="P30">
            <v>234458</v>
          </cell>
          <cell r="Q30">
            <v>368430</v>
          </cell>
          <cell r="R30">
            <v>327013</v>
          </cell>
          <cell r="S30">
            <v>561184</v>
          </cell>
          <cell r="T30">
            <v>173002</v>
          </cell>
          <cell r="U30" t="str">
            <v>0</v>
          </cell>
          <cell r="V30" t="str">
            <v>0</v>
          </cell>
          <cell r="W30">
            <v>26912</v>
          </cell>
          <cell r="X30" t="str">
            <v>0</v>
          </cell>
          <cell r="Y30" t="str">
            <v>0</v>
          </cell>
          <cell r="Z30">
            <v>17</v>
          </cell>
          <cell r="AA30">
            <v>5204</v>
          </cell>
          <cell r="AB30">
            <v>824256</v>
          </cell>
          <cell r="AC30">
            <v>10218</v>
          </cell>
          <cell r="AD30" t="str">
            <v>0</v>
          </cell>
          <cell r="AE30">
            <v>140025</v>
          </cell>
          <cell r="AF30">
            <v>105275</v>
          </cell>
          <cell r="AG30" t="str">
            <v>0</v>
          </cell>
          <cell r="AH30">
            <v>1402104</v>
          </cell>
          <cell r="AI30" t="str">
            <v>0</v>
          </cell>
          <cell r="AJ30">
            <v>82</v>
          </cell>
          <cell r="AK30">
            <v>77711</v>
          </cell>
          <cell r="AL30" t="str">
            <v>0</v>
          </cell>
          <cell r="AM30" t="str">
            <v>0</v>
          </cell>
          <cell r="AN30" t="str">
            <v>0</v>
          </cell>
          <cell r="AO30" t="str">
            <v>0</v>
          </cell>
          <cell r="AP30" t="str">
            <v>0</v>
          </cell>
          <cell r="AQ30">
            <v>2229760</v>
          </cell>
          <cell r="AR30">
            <v>100905</v>
          </cell>
          <cell r="AS30">
            <v>20023</v>
          </cell>
          <cell r="AT30" t="str">
            <v>0</v>
          </cell>
          <cell r="AU30">
            <v>115088</v>
          </cell>
          <cell r="AV30">
            <v>65625</v>
          </cell>
          <cell r="AW30">
            <v>1200143</v>
          </cell>
          <cell r="AX30" t="str">
            <v>0</v>
          </cell>
          <cell r="AY30">
            <v>11011</v>
          </cell>
          <cell r="AZ30">
            <v>448065</v>
          </cell>
          <cell r="BA30" t="str">
            <v>0</v>
          </cell>
          <cell r="BB30">
            <v>1735280</v>
          </cell>
          <cell r="BC30">
            <v>2599</v>
          </cell>
          <cell r="BD30" t="str">
            <v>0</v>
          </cell>
          <cell r="BE30" t="str">
            <v>0</v>
          </cell>
          <cell r="BF30">
            <v>7077130</v>
          </cell>
          <cell r="BG30">
            <v>22301058</v>
          </cell>
          <cell r="BH30">
            <v>83616</v>
          </cell>
          <cell r="BI30">
            <v>8003709</v>
          </cell>
          <cell r="BJ30">
            <v>288164</v>
          </cell>
          <cell r="BK30" t="str">
            <v>0</v>
          </cell>
          <cell r="BL30">
            <v>301387</v>
          </cell>
          <cell r="BM30">
            <v>1261478</v>
          </cell>
          <cell r="BN30">
            <v>256237</v>
          </cell>
          <cell r="BO30">
            <v>171056</v>
          </cell>
          <cell r="BP30">
            <v>392134</v>
          </cell>
          <cell r="BQ30">
            <v>909194</v>
          </cell>
          <cell r="BT30">
            <v>672416</v>
          </cell>
          <cell r="BU30">
            <v>238331</v>
          </cell>
          <cell r="BV30">
            <v>6346</v>
          </cell>
          <cell r="BW30">
            <v>199861</v>
          </cell>
          <cell r="BX30">
            <v>19998</v>
          </cell>
          <cell r="BY30">
            <v>274446</v>
          </cell>
          <cell r="BZ30">
            <v>165352</v>
          </cell>
          <cell r="CA30">
            <v>86860</v>
          </cell>
          <cell r="CB30">
            <v>-222270</v>
          </cell>
          <cell r="CC30">
            <v>4331044</v>
          </cell>
          <cell r="CD30">
            <v>106579</v>
          </cell>
          <cell r="CE30">
            <v>3447</v>
          </cell>
          <cell r="CF30">
            <v>16283</v>
          </cell>
          <cell r="CG30">
            <v>24685</v>
          </cell>
          <cell r="CH30">
            <v>126945</v>
          </cell>
          <cell r="CI30">
            <v>3812311</v>
          </cell>
          <cell r="CJ30">
            <v>344628</v>
          </cell>
          <cell r="CM30" t="str">
            <v>0</v>
          </cell>
          <cell r="CN30">
            <v>212293</v>
          </cell>
          <cell r="CO30" t="str">
            <v>0</v>
          </cell>
          <cell r="CP30">
            <v>5031</v>
          </cell>
          <cell r="CQ30">
            <v>4326</v>
          </cell>
          <cell r="CR30">
            <v>127103</v>
          </cell>
          <cell r="CS30" t="str">
            <v>0</v>
          </cell>
          <cell r="CT30">
            <v>10431</v>
          </cell>
          <cell r="CU30">
            <v>24050657</v>
          </cell>
          <cell r="CV30">
            <v>371435</v>
          </cell>
          <cell r="CW30" t="str">
            <v>0</v>
          </cell>
          <cell r="CX30" t="str">
            <v>0</v>
          </cell>
          <cell r="CY30" t="str">
            <v>0</v>
          </cell>
          <cell r="CZ30">
            <v>-34632</v>
          </cell>
          <cell r="DA30" t="str">
            <v>0</v>
          </cell>
          <cell r="DB30" t="str">
            <v>0</v>
          </cell>
          <cell r="DC30">
            <v>7348</v>
          </cell>
          <cell r="DD30">
            <v>393395</v>
          </cell>
          <cell r="DE30">
            <v>10772</v>
          </cell>
          <cell r="DF30" t="str">
            <v>0</v>
          </cell>
          <cell r="DG30">
            <v>39475</v>
          </cell>
          <cell r="DH30">
            <v>996674</v>
          </cell>
          <cell r="DI30">
            <v>1678</v>
          </cell>
          <cell r="DJ30">
            <v>1818</v>
          </cell>
          <cell r="DK30">
            <v>7743</v>
          </cell>
          <cell r="DL30">
            <v>398775</v>
          </cell>
          <cell r="DN30">
            <v>7625</v>
          </cell>
          <cell r="DO30">
            <v>136634</v>
          </cell>
          <cell r="DP30">
            <v>214165</v>
          </cell>
          <cell r="DQ30" t="str">
            <v>0</v>
          </cell>
          <cell r="DR30">
            <v>36691</v>
          </cell>
          <cell r="DT30">
            <v>75919</v>
          </cell>
          <cell r="DU30" t="str">
            <v>0</v>
          </cell>
          <cell r="DV30" t="str">
            <v>0</v>
          </cell>
          <cell r="DW30" t="str">
            <v>0</v>
          </cell>
          <cell r="DX30" t="str">
            <v>0</v>
          </cell>
          <cell r="DZ30" t="str">
            <v>0</v>
          </cell>
          <cell r="EA30" t="str">
            <v>0</v>
          </cell>
          <cell r="EB30">
            <v>10639511</v>
          </cell>
          <cell r="EC30" t="str">
            <v>0</v>
          </cell>
          <cell r="ED30">
            <v>100301098</v>
          </cell>
          <cell r="EF30" t="str">
            <v>0</v>
          </cell>
          <cell r="EG30" t="str">
            <v>0</v>
          </cell>
          <cell r="EH30">
            <v>36080</v>
          </cell>
          <cell r="EI30">
            <v>14871</v>
          </cell>
          <cell r="EK30">
            <v>959413</v>
          </cell>
          <cell r="EL30">
            <v>4843</v>
          </cell>
          <cell r="EM30">
            <v>1332900</v>
          </cell>
          <cell r="EN30">
            <v>2459</v>
          </cell>
          <cell r="EO30" t="str">
            <v>0</v>
          </cell>
          <cell r="EP30" t="str">
            <v>0</v>
          </cell>
          <cell r="EQ30">
            <v>5043000</v>
          </cell>
          <cell r="ET30" t="str">
            <v>0</v>
          </cell>
          <cell r="EU30" t="str">
            <v>0</v>
          </cell>
          <cell r="EV30">
            <v>7618045</v>
          </cell>
          <cell r="EY30" t="str">
            <v>0</v>
          </cell>
          <cell r="EZ30">
            <v>782</v>
          </cell>
          <cell r="FA30">
            <v>1380</v>
          </cell>
          <cell r="FB30">
            <v>-4500</v>
          </cell>
        </row>
        <row r="32">
          <cell r="E32" t="str">
            <v>0</v>
          </cell>
          <cell r="F32" t="str">
            <v>0</v>
          </cell>
          <cell r="G32" t="str">
            <v>0</v>
          </cell>
          <cell r="H32">
            <v>14208</v>
          </cell>
          <cell r="I32">
            <v>1601</v>
          </cell>
          <cell r="J32" t="str">
            <v>0</v>
          </cell>
          <cell r="K32" t="str">
            <v>0</v>
          </cell>
          <cell r="L32" t="str">
            <v>0</v>
          </cell>
          <cell r="M32">
            <v>962</v>
          </cell>
          <cell r="N32" t="str">
            <v>0</v>
          </cell>
          <cell r="O32" t="str">
            <v>0</v>
          </cell>
          <cell r="P32">
            <v>-843</v>
          </cell>
          <cell r="Q32">
            <v>668</v>
          </cell>
          <cell r="R32">
            <v>43270</v>
          </cell>
          <cell r="S32" t="str">
            <v>0</v>
          </cell>
          <cell r="T32">
            <v>6717</v>
          </cell>
          <cell r="U32" t="str">
            <v>0</v>
          </cell>
          <cell r="V32" t="str">
            <v>0</v>
          </cell>
          <cell r="W32">
            <v>11163</v>
          </cell>
          <cell r="X32" t="str">
            <v>0</v>
          </cell>
          <cell r="Y32" t="str">
            <v>0</v>
          </cell>
          <cell r="Z32" t="str">
            <v>0</v>
          </cell>
          <cell r="AA32" t="str">
            <v>0</v>
          </cell>
          <cell r="AB32" t="str">
            <v>0</v>
          </cell>
          <cell r="AC32">
            <v>830</v>
          </cell>
          <cell r="AD32" t="str">
            <v>0</v>
          </cell>
          <cell r="AE32">
            <v>1090</v>
          </cell>
          <cell r="AF32">
            <v>25205</v>
          </cell>
          <cell r="AG32" t="str">
            <v>0</v>
          </cell>
          <cell r="AH32">
            <v>28511</v>
          </cell>
          <cell r="AI32" t="str">
            <v>0</v>
          </cell>
          <cell r="AJ32" t="str">
            <v>0</v>
          </cell>
          <cell r="AK32">
            <v>544</v>
          </cell>
          <cell r="AL32" t="str">
            <v>0</v>
          </cell>
          <cell r="AM32" t="str">
            <v>0</v>
          </cell>
          <cell r="AN32" t="str">
            <v>0</v>
          </cell>
          <cell r="AO32" t="str">
            <v>0</v>
          </cell>
          <cell r="AP32" t="str">
            <v>0</v>
          </cell>
          <cell r="AQ32" t="str">
            <v>0</v>
          </cell>
          <cell r="AR32" t="str">
            <v>0</v>
          </cell>
          <cell r="AS32">
            <v>8051</v>
          </cell>
          <cell r="AT32" t="str">
            <v>0</v>
          </cell>
          <cell r="AU32">
            <v>5062</v>
          </cell>
          <cell r="AV32" t="str">
            <v>0</v>
          </cell>
          <cell r="AW32">
            <v>44997</v>
          </cell>
          <cell r="AX32" t="str">
            <v>0</v>
          </cell>
          <cell r="AY32">
            <v>113</v>
          </cell>
          <cell r="AZ32">
            <v>16928</v>
          </cell>
          <cell r="BA32" t="str">
            <v>0</v>
          </cell>
          <cell r="BB32">
            <v>13445</v>
          </cell>
          <cell r="BC32" t="str">
            <v>0</v>
          </cell>
          <cell r="BD32" t="str">
            <v>0</v>
          </cell>
          <cell r="BE32" t="str">
            <v>0</v>
          </cell>
          <cell r="BF32">
            <v>265677</v>
          </cell>
          <cell r="BG32">
            <v>324</v>
          </cell>
          <cell r="BH32">
            <v>510</v>
          </cell>
          <cell r="BI32" t="str">
            <v>0</v>
          </cell>
          <cell r="BJ32" t="str">
            <v>0</v>
          </cell>
          <cell r="BK32" t="str">
            <v>0</v>
          </cell>
          <cell r="BL32">
            <v>49495</v>
          </cell>
          <cell r="BM32">
            <v>37268</v>
          </cell>
          <cell r="BN32" t="str">
            <v>0</v>
          </cell>
          <cell r="BO32">
            <v>481</v>
          </cell>
          <cell r="BP32" t="str">
            <v>0</v>
          </cell>
          <cell r="BQ32">
            <v>37725</v>
          </cell>
          <cell r="BT32">
            <v>34690</v>
          </cell>
          <cell r="BU32">
            <v>7953</v>
          </cell>
          <cell r="BV32" t="str">
            <v>0</v>
          </cell>
          <cell r="BW32">
            <v>128</v>
          </cell>
          <cell r="BX32" t="str">
            <v>0</v>
          </cell>
          <cell r="BY32" t="str">
            <v>0</v>
          </cell>
          <cell r="BZ32">
            <v>1539</v>
          </cell>
          <cell r="CA32" t="str">
            <v>0</v>
          </cell>
          <cell r="CB32">
            <v>87432</v>
          </cell>
          <cell r="CC32">
            <v>0</v>
          </cell>
          <cell r="CD32">
            <v>6912</v>
          </cell>
          <cell r="CE32">
            <v>3447</v>
          </cell>
          <cell r="CF32">
            <v>898</v>
          </cell>
          <cell r="CG32" t="str">
            <v>0</v>
          </cell>
          <cell r="CH32" t="str">
            <v>0</v>
          </cell>
          <cell r="CI32">
            <v>956631</v>
          </cell>
          <cell r="CJ32" t="str">
            <v>0</v>
          </cell>
          <cell r="CM32" t="str">
            <v>0</v>
          </cell>
          <cell r="CN32" t="str">
            <v>0</v>
          </cell>
          <cell r="CO32" t="str">
            <v>0</v>
          </cell>
          <cell r="CP32" t="str">
            <v>0</v>
          </cell>
          <cell r="CQ32">
            <v>776</v>
          </cell>
          <cell r="CR32">
            <v>3133</v>
          </cell>
          <cell r="CS32" t="str">
            <v>0</v>
          </cell>
          <cell r="CT32">
            <v>89</v>
          </cell>
          <cell r="CU32" t="str">
            <v>0</v>
          </cell>
          <cell r="CV32">
            <v>3848</v>
          </cell>
          <cell r="CW32" t="str">
            <v>0</v>
          </cell>
          <cell r="CX32" t="str">
            <v>0</v>
          </cell>
          <cell r="CY32" t="str">
            <v>0</v>
          </cell>
          <cell r="CZ32" t="str">
            <v>0</v>
          </cell>
          <cell r="DA32" t="str">
            <v>0</v>
          </cell>
          <cell r="DB32" t="str">
            <v>0</v>
          </cell>
          <cell r="DC32">
            <v>1426</v>
          </cell>
          <cell r="DD32">
            <v>9157</v>
          </cell>
          <cell r="DE32">
            <v>906</v>
          </cell>
          <cell r="DF32" t="str">
            <v>0</v>
          </cell>
          <cell r="DG32">
            <v>884</v>
          </cell>
          <cell r="DH32" t="str">
            <v>0</v>
          </cell>
          <cell r="DI32" t="str">
            <v>0</v>
          </cell>
          <cell r="DJ32">
            <v>1890</v>
          </cell>
          <cell r="DK32" t="str">
            <v>0</v>
          </cell>
          <cell r="DL32" t="str">
            <v>0</v>
          </cell>
          <cell r="DN32" t="str">
            <v>0</v>
          </cell>
          <cell r="DO32">
            <v>20720</v>
          </cell>
          <cell r="DP32">
            <v>1105</v>
          </cell>
          <cell r="DQ32" t="str">
            <v>0</v>
          </cell>
          <cell r="DR32">
            <v>3544</v>
          </cell>
          <cell r="DT32" t="str">
            <v>0</v>
          </cell>
          <cell r="DU32" t="str">
            <v>0</v>
          </cell>
          <cell r="DV32" t="str">
            <v>0</v>
          </cell>
          <cell r="DW32" t="str">
            <v>0</v>
          </cell>
          <cell r="DX32" t="str">
            <v>0</v>
          </cell>
          <cell r="DZ32" t="str">
            <v>0</v>
          </cell>
          <cell r="EA32" t="str">
            <v>0</v>
          </cell>
          <cell r="EB32">
            <v>-14723</v>
          </cell>
          <cell r="EC32" t="str">
            <v>0</v>
          </cell>
          <cell r="ED32">
            <v>1746442</v>
          </cell>
          <cell r="EF32" t="str">
            <v>0</v>
          </cell>
          <cell r="EG32" t="str">
            <v>0</v>
          </cell>
          <cell r="EH32">
            <v>1221</v>
          </cell>
          <cell r="EI32">
            <v>394</v>
          </cell>
          <cell r="EK32">
            <v>475169</v>
          </cell>
          <cell r="EL32">
            <v>611</v>
          </cell>
          <cell r="EM32">
            <v>76100</v>
          </cell>
          <cell r="EN32">
            <v>2297</v>
          </cell>
          <cell r="EO32" t="str">
            <v>0</v>
          </cell>
          <cell r="EP32" t="str">
            <v>0</v>
          </cell>
          <cell r="EQ32">
            <v>665000</v>
          </cell>
          <cell r="ET32" t="str">
            <v>0</v>
          </cell>
          <cell r="EU32" t="str">
            <v>0</v>
          </cell>
          <cell r="EV32">
            <v>1302712</v>
          </cell>
          <cell r="EY32" t="str">
            <v>0</v>
          </cell>
          <cell r="EZ32" t="str">
            <v>0</v>
          </cell>
          <cell r="FA32" t="str">
            <v>0</v>
          </cell>
          <cell r="FB32">
            <v>200</v>
          </cell>
        </row>
        <row r="33">
          <cell r="E33" t="str">
            <v>0</v>
          </cell>
          <cell r="F33" t="str">
            <v>0</v>
          </cell>
          <cell r="G33" t="str">
            <v>0</v>
          </cell>
          <cell r="H33">
            <v>3</v>
          </cell>
          <cell r="I33" t="str">
            <v>0</v>
          </cell>
          <cell r="J33" t="str">
            <v>0</v>
          </cell>
          <cell r="K33" t="str">
            <v>0</v>
          </cell>
          <cell r="L33" t="str">
            <v>0</v>
          </cell>
          <cell r="M33" t="str">
            <v>0</v>
          </cell>
          <cell r="N33" t="str">
            <v>0</v>
          </cell>
          <cell r="O33" t="str">
            <v>0</v>
          </cell>
          <cell r="P33">
            <v>-1372</v>
          </cell>
          <cell r="Q33">
            <v>213</v>
          </cell>
          <cell r="R33">
            <v>12371</v>
          </cell>
          <cell r="S33" t="str">
            <v>0</v>
          </cell>
          <cell r="T33">
            <v>1975</v>
          </cell>
          <cell r="U33" t="str">
            <v>0</v>
          </cell>
          <cell r="V33" t="str">
            <v>0</v>
          </cell>
          <cell r="W33">
            <v>1753</v>
          </cell>
          <cell r="X33" t="str">
            <v>0</v>
          </cell>
          <cell r="Y33" t="str">
            <v>0</v>
          </cell>
          <cell r="Z33" t="str">
            <v>0</v>
          </cell>
          <cell r="AA33" t="str">
            <v>0</v>
          </cell>
          <cell r="AB33" t="str">
            <v>0</v>
          </cell>
          <cell r="AC33">
            <v>88</v>
          </cell>
          <cell r="AD33" t="str">
            <v>0</v>
          </cell>
          <cell r="AE33" t="str">
            <v>0</v>
          </cell>
          <cell r="AF33" t="str">
            <v>0</v>
          </cell>
          <cell r="AG33" t="str">
            <v>0</v>
          </cell>
          <cell r="AH33">
            <v>20439</v>
          </cell>
          <cell r="AI33" t="str">
            <v>0</v>
          </cell>
          <cell r="AJ33" t="str">
            <v>0</v>
          </cell>
          <cell r="AK33">
            <v>374</v>
          </cell>
          <cell r="AL33" t="str">
            <v>0</v>
          </cell>
          <cell r="AM33" t="str">
            <v>0</v>
          </cell>
          <cell r="AN33" t="str">
            <v>0</v>
          </cell>
          <cell r="AO33" t="str">
            <v>0</v>
          </cell>
          <cell r="AP33" t="str">
            <v>0</v>
          </cell>
          <cell r="AQ33" t="str">
            <v>0</v>
          </cell>
          <cell r="AR33" t="str">
            <v>0</v>
          </cell>
          <cell r="AS33">
            <v>7921</v>
          </cell>
          <cell r="AT33" t="str">
            <v>0</v>
          </cell>
          <cell r="AU33">
            <v>318</v>
          </cell>
          <cell r="AV33" t="str">
            <v>0</v>
          </cell>
          <cell r="AW33">
            <v>24748</v>
          </cell>
          <cell r="AX33" t="str">
            <v>0</v>
          </cell>
          <cell r="AY33" t="str">
            <v>0</v>
          </cell>
          <cell r="AZ33">
            <v>1328</v>
          </cell>
          <cell r="BA33" t="str">
            <v>0</v>
          </cell>
          <cell r="BB33">
            <v>164</v>
          </cell>
          <cell r="BC33" t="str">
            <v>0</v>
          </cell>
          <cell r="BD33" t="str">
            <v>0</v>
          </cell>
          <cell r="BE33" t="str">
            <v>0</v>
          </cell>
          <cell r="BF33">
            <v>603259</v>
          </cell>
          <cell r="BG33">
            <v>660</v>
          </cell>
          <cell r="BH33" t="str">
            <v>0</v>
          </cell>
          <cell r="BI33" t="str">
            <v>0</v>
          </cell>
          <cell r="BJ33" t="str">
            <v>0</v>
          </cell>
          <cell r="BK33" t="str">
            <v>0</v>
          </cell>
          <cell r="BL33">
            <v>13843</v>
          </cell>
          <cell r="BM33">
            <v>11562</v>
          </cell>
          <cell r="BN33" t="str">
            <v>0</v>
          </cell>
          <cell r="BO33" t="str">
            <v>0</v>
          </cell>
          <cell r="BP33" t="str">
            <v>0</v>
          </cell>
          <cell r="BQ33">
            <v>726</v>
          </cell>
          <cell r="BT33">
            <v>41545</v>
          </cell>
          <cell r="BU33" t="str">
            <v>0</v>
          </cell>
          <cell r="BV33" t="str">
            <v>0</v>
          </cell>
          <cell r="BW33" t="str">
            <v>0</v>
          </cell>
          <cell r="BX33" t="str">
            <v>0</v>
          </cell>
          <cell r="BY33" t="str">
            <v>0</v>
          </cell>
          <cell r="BZ33" t="str">
            <v>0</v>
          </cell>
          <cell r="CA33" t="str">
            <v>0</v>
          </cell>
          <cell r="CB33">
            <v>12686</v>
          </cell>
          <cell r="CC33">
            <v>0</v>
          </cell>
          <cell r="CD33" t="str">
            <v>0</v>
          </cell>
          <cell r="CE33" t="str">
            <v>0</v>
          </cell>
          <cell r="CF33" t="str">
            <v>0</v>
          </cell>
          <cell r="CG33" t="str">
            <v>0</v>
          </cell>
          <cell r="CH33" t="str">
            <v>0</v>
          </cell>
          <cell r="CI33">
            <v>972912</v>
          </cell>
          <cell r="CJ33" t="str">
            <v>0</v>
          </cell>
          <cell r="CM33" t="str">
            <v>0</v>
          </cell>
          <cell r="CN33" t="str">
            <v>0</v>
          </cell>
          <cell r="CO33" t="str">
            <v>0</v>
          </cell>
          <cell r="CP33" t="str">
            <v>0</v>
          </cell>
          <cell r="CQ33">
            <v>3395</v>
          </cell>
          <cell r="CR33" t="str">
            <v>0</v>
          </cell>
          <cell r="CS33" t="str">
            <v>0</v>
          </cell>
          <cell r="CT33" t="str">
            <v>0</v>
          </cell>
          <cell r="CU33" t="str">
            <v>0</v>
          </cell>
          <cell r="CV33">
            <v>2283</v>
          </cell>
          <cell r="CW33" t="str">
            <v>0</v>
          </cell>
          <cell r="CX33" t="str">
            <v>0</v>
          </cell>
          <cell r="CY33" t="str">
            <v>0</v>
          </cell>
          <cell r="CZ33" t="str">
            <v>0</v>
          </cell>
          <cell r="DA33" t="str">
            <v>0</v>
          </cell>
          <cell r="DB33" t="str">
            <v>0</v>
          </cell>
          <cell r="DC33">
            <v>168</v>
          </cell>
          <cell r="DD33">
            <v>1688</v>
          </cell>
          <cell r="DE33" t="str">
            <v>0</v>
          </cell>
          <cell r="DF33" t="str">
            <v>0</v>
          </cell>
          <cell r="DG33" t="str">
            <v>0</v>
          </cell>
          <cell r="DH33" t="str">
            <v>0</v>
          </cell>
          <cell r="DI33" t="str">
            <v>0</v>
          </cell>
          <cell r="DJ33">
            <v>110</v>
          </cell>
          <cell r="DK33" t="str">
            <v>0</v>
          </cell>
          <cell r="DL33" t="str">
            <v>0</v>
          </cell>
          <cell r="DN33" t="str">
            <v>0</v>
          </cell>
          <cell r="DO33" t="str">
            <v>0</v>
          </cell>
          <cell r="DP33" t="str">
            <v>0</v>
          </cell>
          <cell r="DQ33" t="str">
            <v>0</v>
          </cell>
          <cell r="DR33">
            <v>8416</v>
          </cell>
          <cell r="DT33" t="str">
            <v>0</v>
          </cell>
          <cell r="DU33" t="str">
            <v>0</v>
          </cell>
          <cell r="DV33" t="str">
            <v>0</v>
          </cell>
          <cell r="DW33" t="str">
            <v>0</v>
          </cell>
          <cell r="DX33" t="str">
            <v>0</v>
          </cell>
          <cell r="DZ33" t="str">
            <v>0</v>
          </cell>
          <cell r="EA33" t="str">
            <v>0</v>
          </cell>
          <cell r="EB33">
            <v>-17632</v>
          </cell>
          <cell r="EC33" t="str">
            <v>0</v>
          </cell>
          <cell r="ED33">
            <v>1725944</v>
          </cell>
          <cell r="EF33" t="str">
            <v>0</v>
          </cell>
          <cell r="EG33" t="str">
            <v>0</v>
          </cell>
          <cell r="EH33" t="str">
            <v>0</v>
          </cell>
          <cell r="EI33" t="str">
            <v>0</v>
          </cell>
          <cell r="EK33">
            <v>468943</v>
          </cell>
          <cell r="EL33" t="str">
            <v>0</v>
          </cell>
          <cell r="EM33" t="str">
            <v>0</v>
          </cell>
          <cell r="EN33" t="str">
            <v>0</v>
          </cell>
          <cell r="EO33" t="str">
            <v>0</v>
          </cell>
          <cell r="EP33" t="str">
            <v>0</v>
          </cell>
          <cell r="EQ33">
            <v>109000</v>
          </cell>
          <cell r="ET33" t="str">
            <v>0</v>
          </cell>
          <cell r="EU33" t="str">
            <v>0</v>
          </cell>
          <cell r="EV33">
            <v>609905</v>
          </cell>
          <cell r="EY33" t="str">
            <v>0</v>
          </cell>
          <cell r="EZ33" t="str">
            <v>0</v>
          </cell>
          <cell r="FA33" t="str">
            <v>0</v>
          </cell>
          <cell r="FB33" t="str">
            <v>0</v>
          </cell>
        </row>
        <row r="34">
          <cell r="E34" t="str">
            <v>0</v>
          </cell>
          <cell r="F34" t="str">
            <v>0</v>
          </cell>
          <cell r="G34" t="str">
            <v>0</v>
          </cell>
          <cell r="H34" t="str">
            <v>0</v>
          </cell>
          <cell r="I34" t="str">
            <v>0</v>
          </cell>
          <cell r="J34" t="str">
            <v>0</v>
          </cell>
          <cell r="K34" t="str">
            <v>0</v>
          </cell>
          <cell r="L34" t="str">
            <v>0</v>
          </cell>
          <cell r="M34" t="str">
            <v>0</v>
          </cell>
          <cell r="N34" t="str">
            <v>0</v>
          </cell>
          <cell r="O34" t="str">
            <v>0</v>
          </cell>
          <cell r="P34">
            <v>-2058</v>
          </cell>
          <cell r="Q34" t="str">
            <v>0</v>
          </cell>
          <cell r="R34" t="str">
            <v>0</v>
          </cell>
          <cell r="S34" t="str">
            <v>0</v>
          </cell>
          <cell r="T34" t="str">
            <v>0</v>
          </cell>
          <cell r="U34" t="str">
            <v>0</v>
          </cell>
          <cell r="V34" t="str">
            <v>0</v>
          </cell>
          <cell r="W34" t="str">
            <v>0</v>
          </cell>
          <cell r="X34" t="str">
            <v>0</v>
          </cell>
          <cell r="Y34" t="str">
            <v>0</v>
          </cell>
          <cell r="Z34" t="str">
            <v>0</v>
          </cell>
          <cell r="AA34" t="str">
            <v>0</v>
          </cell>
          <cell r="AB34" t="str">
            <v>0</v>
          </cell>
          <cell r="AC34" t="str">
            <v>0</v>
          </cell>
          <cell r="AD34" t="str">
            <v>0</v>
          </cell>
          <cell r="AE34" t="str">
            <v>0</v>
          </cell>
          <cell r="AF34" t="str">
            <v>0</v>
          </cell>
          <cell r="AG34" t="str">
            <v>0</v>
          </cell>
          <cell r="AH34" t="str">
            <v>0</v>
          </cell>
          <cell r="AI34" t="str">
            <v>0</v>
          </cell>
          <cell r="AJ34" t="str">
            <v>0</v>
          </cell>
          <cell r="AK34">
            <v>4</v>
          </cell>
          <cell r="AL34" t="str">
            <v>0</v>
          </cell>
          <cell r="AM34" t="str">
            <v>0</v>
          </cell>
          <cell r="AN34" t="str">
            <v>0</v>
          </cell>
          <cell r="AO34" t="str">
            <v>0</v>
          </cell>
          <cell r="AP34" t="str">
            <v>0</v>
          </cell>
          <cell r="AQ34" t="str">
            <v>0</v>
          </cell>
          <cell r="AR34" t="str">
            <v>0</v>
          </cell>
          <cell r="AS34" t="str">
            <v>0</v>
          </cell>
          <cell r="AT34" t="str">
            <v>0</v>
          </cell>
          <cell r="AU34" t="str">
            <v>0</v>
          </cell>
          <cell r="AV34" t="str">
            <v>0</v>
          </cell>
          <cell r="AW34">
            <v>6091</v>
          </cell>
          <cell r="AX34" t="str">
            <v>0</v>
          </cell>
          <cell r="AY34" t="str">
            <v>0</v>
          </cell>
          <cell r="AZ34" t="str">
            <v>0</v>
          </cell>
          <cell r="BA34" t="str">
            <v>0</v>
          </cell>
          <cell r="BB34" t="str">
            <v>0</v>
          </cell>
          <cell r="BC34" t="str">
            <v>0</v>
          </cell>
          <cell r="BD34" t="str">
            <v>0</v>
          </cell>
          <cell r="BE34" t="str">
            <v>0</v>
          </cell>
          <cell r="BF34">
            <v>3098</v>
          </cell>
          <cell r="BG34" t="str">
            <v>0</v>
          </cell>
          <cell r="BH34" t="str">
            <v>0</v>
          </cell>
          <cell r="BI34" t="str">
            <v>0</v>
          </cell>
          <cell r="BJ34" t="str">
            <v>0</v>
          </cell>
          <cell r="BK34" t="str">
            <v>0</v>
          </cell>
          <cell r="BL34" t="str">
            <v>0</v>
          </cell>
          <cell r="BM34" t="str">
            <v>0</v>
          </cell>
          <cell r="BN34" t="str">
            <v>0</v>
          </cell>
          <cell r="BO34" t="str">
            <v>0</v>
          </cell>
          <cell r="BP34" t="str">
            <v>0</v>
          </cell>
          <cell r="BQ34" t="str">
            <v>0</v>
          </cell>
          <cell r="BT34" t="str">
            <v>0</v>
          </cell>
          <cell r="BU34" t="str">
            <v>0</v>
          </cell>
          <cell r="BV34" t="str">
            <v>0</v>
          </cell>
          <cell r="BW34" t="str">
            <v>0</v>
          </cell>
          <cell r="BX34" t="str">
            <v>0</v>
          </cell>
          <cell r="BY34" t="str">
            <v>0</v>
          </cell>
          <cell r="BZ34" t="str">
            <v>0</v>
          </cell>
          <cell r="CA34" t="str">
            <v>0</v>
          </cell>
          <cell r="CB34" t="str">
            <v>0</v>
          </cell>
          <cell r="CC34" t="str">
            <v>0</v>
          </cell>
          <cell r="CD34" t="str">
            <v>0</v>
          </cell>
          <cell r="CE34" t="str">
            <v>0</v>
          </cell>
          <cell r="CF34" t="str">
            <v>0</v>
          </cell>
          <cell r="CG34" t="str">
            <v>0</v>
          </cell>
          <cell r="CH34" t="str">
            <v>0</v>
          </cell>
          <cell r="CI34">
            <v>9975</v>
          </cell>
          <cell r="CJ34" t="str">
            <v>0</v>
          </cell>
          <cell r="CM34" t="str">
            <v>0</v>
          </cell>
          <cell r="CN34" t="str">
            <v>0</v>
          </cell>
          <cell r="CO34" t="str">
            <v>0</v>
          </cell>
          <cell r="CP34" t="str">
            <v>0</v>
          </cell>
          <cell r="CQ34" t="str">
            <v>0</v>
          </cell>
          <cell r="CR34" t="str">
            <v>0</v>
          </cell>
          <cell r="CS34" t="str">
            <v>0</v>
          </cell>
          <cell r="CT34" t="str">
            <v>0</v>
          </cell>
          <cell r="CU34" t="str">
            <v>0</v>
          </cell>
          <cell r="CV34" t="str">
            <v>0</v>
          </cell>
          <cell r="CW34" t="str">
            <v>0</v>
          </cell>
          <cell r="CX34" t="str">
            <v>0</v>
          </cell>
          <cell r="CY34" t="str">
            <v>0</v>
          </cell>
          <cell r="CZ34" t="str">
            <v>0</v>
          </cell>
          <cell r="DA34" t="str">
            <v>0</v>
          </cell>
          <cell r="DB34" t="str">
            <v>0</v>
          </cell>
          <cell r="DC34" t="str">
            <v>0</v>
          </cell>
          <cell r="DD34" t="str">
            <v>0</v>
          </cell>
          <cell r="DE34" t="str">
            <v>0</v>
          </cell>
          <cell r="DF34" t="str">
            <v>0</v>
          </cell>
          <cell r="DG34" t="str">
            <v>0</v>
          </cell>
          <cell r="DH34" t="str">
            <v>0</v>
          </cell>
          <cell r="DI34" t="str">
            <v>0</v>
          </cell>
          <cell r="DJ34" t="str">
            <v>0</v>
          </cell>
          <cell r="DK34" t="str">
            <v>0</v>
          </cell>
          <cell r="DL34" t="str">
            <v>0</v>
          </cell>
          <cell r="DN34" t="str">
            <v>0</v>
          </cell>
          <cell r="DO34" t="str">
            <v>0</v>
          </cell>
          <cell r="DP34" t="str">
            <v>0</v>
          </cell>
          <cell r="DQ34" t="str">
            <v>0</v>
          </cell>
          <cell r="DR34">
            <v>2393</v>
          </cell>
          <cell r="DT34" t="str">
            <v>0</v>
          </cell>
          <cell r="DU34" t="str">
            <v>0</v>
          </cell>
          <cell r="DV34" t="str">
            <v>0</v>
          </cell>
          <cell r="DW34" t="str">
            <v>0</v>
          </cell>
          <cell r="DX34" t="str">
            <v>0</v>
          </cell>
          <cell r="DZ34" t="str">
            <v>0</v>
          </cell>
          <cell r="EA34" t="str">
            <v>0</v>
          </cell>
          <cell r="EB34" t="str">
            <v>0</v>
          </cell>
          <cell r="EC34" t="str">
            <v>0</v>
          </cell>
          <cell r="ED34">
            <v>19503</v>
          </cell>
          <cell r="EF34" t="str">
            <v>0</v>
          </cell>
          <cell r="EG34" t="str">
            <v>0</v>
          </cell>
          <cell r="EH34" t="str">
            <v>0</v>
          </cell>
          <cell r="EI34" t="str">
            <v>0</v>
          </cell>
          <cell r="EK34" t="str">
            <v>0</v>
          </cell>
          <cell r="EL34" t="str">
            <v>0</v>
          </cell>
          <cell r="EM34" t="str">
            <v>0</v>
          </cell>
          <cell r="EN34" t="str">
            <v>0</v>
          </cell>
          <cell r="EO34" t="str">
            <v>0</v>
          </cell>
          <cell r="EP34" t="str">
            <v>0</v>
          </cell>
          <cell r="EQ34">
            <v>2000</v>
          </cell>
          <cell r="ET34" t="str">
            <v>0</v>
          </cell>
          <cell r="EU34" t="str">
            <v>0</v>
          </cell>
          <cell r="EV34">
            <v>2000</v>
          </cell>
          <cell r="EY34" t="str">
            <v>0</v>
          </cell>
          <cell r="EZ34" t="str">
            <v>0</v>
          </cell>
          <cell r="FA34" t="str">
            <v>0</v>
          </cell>
          <cell r="FB34" t="str">
            <v>0</v>
          </cell>
        </row>
        <row r="35">
          <cell r="E35" t="str">
            <v>0</v>
          </cell>
          <cell r="F35" t="str">
            <v>0</v>
          </cell>
          <cell r="G35" t="str">
            <v>0</v>
          </cell>
          <cell r="H35">
            <v>14211</v>
          </cell>
          <cell r="I35">
            <v>1601</v>
          </cell>
          <cell r="J35" t="str">
            <v>0</v>
          </cell>
          <cell r="K35" t="str">
            <v>0</v>
          </cell>
          <cell r="L35" t="str">
            <v>0</v>
          </cell>
          <cell r="M35">
            <v>962</v>
          </cell>
          <cell r="N35" t="str">
            <v>0</v>
          </cell>
          <cell r="O35" t="str">
            <v>0</v>
          </cell>
          <cell r="P35">
            <v>-4273</v>
          </cell>
          <cell r="Q35">
            <v>881</v>
          </cell>
          <cell r="R35">
            <v>55641</v>
          </cell>
          <cell r="S35" t="str">
            <v>0</v>
          </cell>
          <cell r="T35">
            <v>8692</v>
          </cell>
          <cell r="U35" t="str">
            <v>0</v>
          </cell>
          <cell r="V35" t="str">
            <v>0</v>
          </cell>
          <cell r="W35">
            <v>12916</v>
          </cell>
          <cell r="X35" t="str">
            <v>0</v>
          </cell>
          <cell r="Y35" t="str">
            <v>0</v>
          </cell>
          <cell r="Z35" t="str">
            <v>0</v>
          </cell>
          <cell r="AA35" t="str">
            <v>0</v>
          </cell>
          <cell r="AB35" t="str">
            <v>0</v>
          </cell>
          <cell r="AC35">
            <v>918</v>
          </cell>
          <cell r="AD35" t="str">
            <v>0</v>
          </cell>
          <cell r="AE35">
            <v>1090</v>
          </cell>
          <cell r="AF35">
            <v>25205</v>
          </cell>
          <cell r="AG35" t="str">
            <v>0</v>
          </cell>
          <cell r="AH35">
            <v>48950</v>
          </cell>
          <cell r="AI35" t="str">
            <v>0</v>
          </cell>
          <cell r="AJ35" t="str">
            <v>0</v>
          </cell>
          <cell r="AK35">
            <v>922</v>
          </cell>
          <cell r="AL35" t="str">
            <v>0</v>
          </cell>
          <cell r="AM35" t="str">
            <v>0</v>
          </cell>
          <cell r="AN35" t="str">
            <v>0</v>
          </cell>
          <cell r="AO35" t="str">
            <v>0</v>
          </cell>
          <cell r="AP35" t="str">
            <v>0</v>
          </cell>
          <cell r="AQ35" t="str">
            <v>0</v>
          </cell>
          <cell r="AR35" t="str">
            <v>0</v>
          </cell>
          <cell r="AS35">
            <v>15972</v>
          </cell>
          <cell r="AT35" t="str">
            <v>0</v>
          </cell>
          <cell r="AU35">
            <v>5380</v>
          </cell>
          <cell r="AV35" t="str">
            <v>0</v>
          </cell>
          <cell r="AW35">
            <v>75836</v>
          </cell>
          <cell r="AX35" t="str">
            <v>0</v>
          </cell>
          <cell r="AY35">
            <v>113</v>
          </cell>
          <cell r="AZ35">
            <v>18256</v>
          </cell>
          <cell r="BA35" t="str">
            <v>0</v>
          </cell>
          <cell r="BB35">
            <v>13609</v>
          </cell>
          <cell r="BC35" t="str">
            <v>0</v>
          </cell>
          <cell r="BD35" t="str">
            <v>0</v>
          </cell>
          <cell r="BE35" t="str">
            <v>0</v>
          </cell>
          <cell r="BF35">
            <v>872034</v>
          </cell>
          <cell r="BG35">
            <v>984</v>
          </cell>
          <cell r="BH35">
            <v>510</v>
          </cell>
          <cell r="BI35" t="str">
            <v>0</v>
          </cell>
          <cell r="BJ35" t="str">
            <v>0</v>
          </cell>
          <cell r="BK35" t="str">
            <v>0</v>
          </cell>
          <cell r="BL35">
            <v>63338</v>
          </cell>
          <cell r="BM35">
            <v>48830</v>
          </cell>
          <cell r="BN35" t="str">
            <v>0</v>
          </cell>
          <cell r="BO35">
            <v>481</v>
          </cell>
          <cell r="BP35" t="str">
            <v>0</v>
          </cell>
          <cell r="BQ35">
            <v>38451</v>
          </cell>
          <cell r="BT35">
            <v>76235</v>
          </cell>
          <cell r="BU35">
            <v>7953</v>
          </cell>
          <cell r="BV35" t="str">
            <v>0</v>
          </cell>
          <cell r="BW35">
            <v>128</v>
          </cell>
          <cell r="BX35" t="str">
            <v>0</v>
          </cell>
          <cell r="BY35" t="str">
            <v>0</v>
          </cell>
          <cell r="BZ35">
            <v>1539</v>
          </cell>
          <cell r="CA35" t="str">
            <v>0</v>
          </cell>
          <cell r="CB35">
            <v>100118</v>
          </cell>
          <cell r="CC35">
            <v>0</v>
          </cell>
          <cell r="CD35">
            <v>6912</v>
          </cell>
          <cell r="CE35">
            <v>3447</v>
          </cell>
          <cell r="CF35">
            <v>898</v>
          </cell>
          <cell r="CG35" t="str">
            <v>0</v>
          </cell>
          <cell r="CH35" t="str">
            <v>0</v>
          </cell>
          <cell r="CI35">
            <v>1939518</v>
          </cell>
          <cell r="CJ35" t="str">
            <v>0</v>
          </cell>
          <cell r="CM35" t="str">
            <v>0</v>
          </cell>
          <cell r="CN35" t="str">
            <v>0</v>
          </cell>
          <cell r="CO35" t="str">
            <v>0</v>
          </cell>
          <cell r="CP35" t="str">
            <v>0</v>
          </cell>
          <cell r="CQ35">
            <v>4171</v>
          </cell>
          <cell r="CR35">
            <v>3133</v>
          </cell>
          <cell r="CS35" t="str">
            <v>0</v>
          </cell>
          <cell r="CT35">
            <v>89</v>
          </cell>
          <cell r="CU35" t="str">
            <v>0</v>
          </cell>
          <cell r="CV35">
            <v>6131</v>
          </cell>
          <cell r="CW35" t="str">
            <v>0</v>
          </cell>
          <cell r="CX35" t="str">
            <v>0</v>
          </cell>
          <cell r="CY35" t="str">
            <v>0</v>
          </cell>
          <cell r="CZ35" t="str">
            <v>0</v>
          </cell>
          <cell r="DA35" t="str">
            <v>0</v>
          </cell>
          <cell r="DB35" t="str">
            <v>0</v>
          </cell>
          <cell r="DC35">
            <v>1594</v>
          </cell>
          <cell r="DD35">
            <v>10845</v>
          </cell>
          <cell r="DE35">
            <v>906</v>
          </cell>
          <cell r="DF35" t="str">
            <v>0</v>
          </cell>
          <cell r="DG35">
            <v>884</v>
          </cell>
          <cell r="DH35" t="str">
            <v>0</v>
          </cell>
          <cell r="DI35" t="str">
            <v>0</v>
          </cell>
          <cell r="DJ35">
            <v>2000</v>
          </cell>
          <cell r="DK35" t="str">
            <v>0</v>
          </cell>
          <cell r="DL35" t="str">
            <v>0</v>
          </cell>
          <cell r="DN35" t="str">
            <v>0</v>
          </cell>
          <cell r="DO35">
            <v>20720</v>
          </cell>
          <cell r="DP35">
            <v>1105</v>
          </cell>
          <cell r="DQ35" t="str">
            <v>0</v>
          </cell>
          <cell r="DR35">
            <v>14353</v>
          </cell>
          <cell r="DT35" t="str">
            <v>0</v>
          </cell>
          <cell r="DU35" t="str">
            <v>0</v>
          </cell>
          <cell r="DV35" t="str">
            <v>0</v>
          </cell>
          <cell r="DW35" t="str">
            <v>0</v>
          </cell>
          <cell r="DX35" t="str">
            <v>0</v>
          </cell>
          <cell r="DZ35" t="str">
            <v>0</v>
          </cell>
          <cell r="EA35" t="str">
            <v>0</v>
          </cell>
          <cell r="EB35">
            <v>-32355</v>
          </cell>
          <cell r="EC35" t="str">
            <v>0</v>
          </cell>
          <cell r="ED35">
            <v>3491889</v>
          </cell>
          <cell r="EF35" t="str">
            <v>0</v>
          </cell>
          <cell r="EG35" t="str">
            <v>0</v>
          </cell>
          <cell r="EH35">
            <v>1221</v>
          </cell>
          <cell r="EI35">
            <v>394</v>
          </cell>
          <cell r="EK35">
            <v>944112</v>
          </cell>
          <cell r="EL35">
            <v>611</v>
          </cell>
          <cell r="EM35">
            <v>76100</v>
          </cell>
          <cell r="EN35">
            <v>2297</v>
          </cell>
          <cell r="EO35" t="str">
            <v>0</v>
          </cell>
          <cell r="EP35" t="str">
            <v>0</v>
          </cell>
          <cell r="EQ35">
            <v>776000</v>
          </cell>
          <cell r="ET35" t="str">
            <v>0</v>
          </cell>
          <cell r="EU35" t="str">
            <v>0</v>
          </cell>
          <cell r="EV35">
            <v>1914617</v>
          </cell>
          <cell r="EY35" t="str">
            <v>0</v>
          </cell>
          <cell r="EZ35" t="str">
            <v>0</v>
          </cell>
          <cell r="FA35" t="str">
            <v>0</v>
          </cell>
          <cell r="FB35">
            <v>200</v>
          </cell>
        </row>
        <row r="37">
          <cell r="E37" t="str">
            <v>0</v>
          </cell>
          <cell r="F37" t="str">
            <v>0</v>
          </cell>
          <cell r="G37" t="str">
            <v>0</v>
          </cell>
          <cell r="H37">
            <v>17314</v>
          </cell>
          <cell r="I37">
            <v>28455</v>
          </cell>
          <cell r="J37" t="str">
            <v>0</v>
          </cell>
          <cell r="K37" t="str">
            <v>0</v>
          </cell>
          <cell r="L37" t="str">
            <v>0</v>
          </cell>
          <cell r="M37">
            <v>7999</v>
          </cell>
          <cell r="N37" t="str">
            <v>0</v>
          </cell>
          <cell r="O37">
            <v>9145</v>
          </cell>
          <cell r="P37">
            <v>4</v>
          </cell>
          <cell r="Q37">
            <v>22021</v>
          </cell>
          <cell r="R37">
            <v>39749</v>
          </cell>
          <cell r="S37" t="str">
            <v>0</v>
          </cell>
          <cell r="T37">
            <v>9388</v>
          </cell>
          <cell r="U37" t="str">
            <v>0</v>
          </cell>
          <cell r="V37" t="str">
            <v>0</v>
          </cell>
          <cell r="W37">
            <v>137</v>
          </cell>
          <cell r="X37" t="str">
            <v>0</v>
          </cell>
          <cell r="Y37" t="str">
            <v>0</v>
          </cell>
          <cell r="Z37" t="str">
            <v>0</v>
          </cell>
          <cell r="AA37">
            <v>405</v>
          </cell>
          <cell r="AB37" t="str">
            <v>0</v>
          </cell>
          <cell r="AC37">
            <v>943</v>
          </cell>
          <cell r="AD37" t="str">
            <v>0</v>
          </cell>
          <cell r="AE37">
            <v>22274</v>
          </cell>
          <cell r="AF37">
            <v>1308</v>
          </cell>
          <cell r="AG37" t="str">
            <v>0</v>
          </cell>
          <cell r="AH37">
            <v>264941</v>
          </cell>
          <cell r="AI37" t="str">
            <v>0</v>
          </cell>
          <cell r="AJ37">
            <v>90</v>
          </cell>
          <cell r="AK37">
            <v>18436</v>
          </cell>
          <cell r="AL37" t="str">
            <v>0</v>
          </cell>
          <cell r="AM37" t="str">
            <v>0</v>
          </cell>
          <cell r="AN37" t="str">
            <v>0</v>
          </cell>
          <cell r="AO37" t="str">
            <v>0</v>
          </cell>
          <cell r="AP37" t="str">
            <v>0</v>
          </cell>
          <cell r="AQ37">
            <v>788</v>
          </cell>
          <cell r="AR37">
            <v>9533</v>
          </cell>
          <cell r="AS37">
            <v>355</v>
          </cell>
          <cell r="AT37" t="str">
            <v>0</v>
          </cell>
          <cell r="AU37">
            <v>12621</v>
          </cell>
          <cell r="AV37">
            <v>8980</v>
          </cell>
          <cell r="AW37">
            <v>195971</v>
          </cell>
          <cell r="AX37" t="str">
            <v>0</v>
          </cell>
          <cell r="AY37">
            <v>2731</v>
          </cell>
          <cell r="AZ37">
            <v>24668</v>
          </cell>
          <cell r="BA37" t="str">
            <v>0</v>
          </cell>
          <cell r="BB37">
            <v>214402</v>
          </cell>
          <cell r="BC37" t="str">
            <v>0</v>
          </cell>
          <cell r="BD37" t="str">
            <v>0</v>
          </cell>
          <cell r="BE37" t="str">
            <v>0</v>
          </cell>
          <cell r="BF37">
            <v>836353</v>
          </cell>
          <cell r="BG37" t="str">
            <v>0</v>
          </cell>
          <cell r="BH37">
            <v>21889</v>
          </cell>
          <cell r="BI37">
            <v>3270477</v>
          </cell>
          <cell r="BJ37">
            <v>42137</v>
          </cell>
          <cell r="BK37" t="str">
            <v>0</v>
          </cell>
          <cell r="BL37">
            <v>68241</v>
          </cell>
          <cell r="BM37">
            <v>187782</v>
          </cell>
          <cell r="BN37" t="str">
            <v>0</v>
          </cell>
          <cell r="BO37">
            <v>22557</v>
          </cell>
          <cell r="BP37" t="str">
            <v>0</v>
          </cell>
          <cell r="BQ37">
            <v>56214</v>
          </cell>
          <cell r="BT37" t="str">
            <v>0</v>
          </cell>
          <cell r="BU37">
            <v>10786</v>
          </cell>
          <cell r="BV37">
            <v>2340</v>
          </cell>
          <cell r="BW37" t="str">
            <v>0</v>
          </cell>
          <cell r="BX37">
            <v>7350</v>
          </cell>
          <cell r="BY37" t="str">
            <v>0</v>
          </cell>
          <cell r="BZ37">
            <v>35922</v>
          </cell>
          <cell r="CA37">
            <v>21848</v>
          </cell>
          <cell r="CB37">
            <v>17136</v>
          </cell>
          <cell r="CC37">
            <v>10</v>
          </cell>
          <cell r="CD37">
            <v>11762</v>
          </cell>
          <cell r="CE37" t="str">
            <v>0</v>
          </cell>
          <cell r="CF37">
            <v>1162</v>
          </cell>
          <cell r="CG37" t="str">
            <v>0</v>
          </cell>
          <cell r="CH37">
            <v>40743</v>
          </cell>
          <cell r="CI37" t="str">
            <v>0</v>
          </cell>
          <cell r="CJ37">
            <v>29055</v>
          </cell>
          <cell r="CM37" t="str">
            <v>0</v>
          </cell>
          <cell r="CN37">
            <v>25280</v>
          </cell>
          <cell r="CO37" t="str">
            <v>0</v>
          </cell>
          <cell r="CP37">
            <v>671</v>
          </cell>
          <cell r="CQ37">
            <v>46</v>
          </cell>
          <cell r="CR37">
            <v>68</v>
          </cell>
          <cell r="CS37" t="str">
            <v>0</v>
          </cell>
          <cell r="CT37">
            <v>954</v>
          </cell>
          <cell r="CU37" t="str">
            <v>0</v>
          </cell>
          <cell r="CV37">
            <v>72308</v>
          </cell>
          <cell r="CW37" t="str">
            <v>0</v>
          </cell>
          <cell r="CX37" t="str">
            <v>0</v>
          </cell>
          <cell r="CY37" t="str">
            <v>0</v>
          </cell>
          <cell r="CZ37">
            <v>523</v>
          </cell>
          <cell r="DA37" t="str">
            <v>0</v>
          </cell>
          <cell r="DB37" t="str">
            <v>0</v>
          </cell>
          <cell r="DC37">
            <v>749</v>
          </cell>
          <cell r="DD37">
            <v>65676</v>
          </cell>
          <cell r="DE37">
            <v>1307</v>
          </cell>
          <cell r="DF37" t="str">
            <v>0</v>
          </cell>
          <cell r="DG37">
            <v>7798</v>
          </cell>
          <cell r="DH37" t="str">
            <v>0</v>
          </cell>
          <cell r="DI37">
            <v>375</v>
          </cell>
          <cell r="DJ37" t="str">
            <v>0</v>
          </cell>
          <cell r="DK37">
            <v>903</v>
          </cell>
          <cell r="DL37" t="str">
            <v>0</v>
          </cell>
          <cell r="DN37">
            <v>420</v>
          </cell>
          <cell r="DO37">
            <v>9100</v>
          </cell>
          <cell r="DP37">
            <v>2288</v>
          </cell>
          <cell r="DQ37" t="str">
            <v>0</v>
          </cell>
          <cell r="DR37">
            <v>823</v>
          </cell>
          <cell r="DT37">
            <v>6123</v>
          </cell>
          <cell r="DU37" t="str">
            <v>0</v>
          </cell>
          <cell r="DV37" t="str">
            <v>0</v>
          </cell>
          <cell r="DW37" t="str">
            <v>0</v>
          </cell>
          <cell r="DX37" t="str">
            <v>0</v>
          </cell>
          <cell r="DZ37" t="str">
            <v>0</v>
          </cell>
          <cell r="EA37" t="str">
            <v>0</v>
          </cell>
          <cell r="EB37">
            <v>-20647</v>
          </cell>
          <cell r="EC37" t="str">
            <v>0</v>
          </cell>
          <cell r="ED37">
            <v>5771648</v>
          </cell>
          <cell r="EF37" t="str">
            <v>0</v>
          </cell>
          <cell r="EG37" t="str">
            <v>0</v>
          </cell>
          <cell r="EH37">
            <v>3342</v>
          </cell>
          <cell r="EI37">
            <v>6780</v>
          </cell>
          <cell r="EK37">
            <v>5746</v>
          </cell>
          <cell r="EL37">
            <v>2180</v>
          </cell>
          <cell r="EM37">
            <v>95200</v>
          </cell>
          <cell r="EN37">
            <v>162</v>
          </cell>
          <cell r="EO37" t="str">
            <v>0</v>
          </cell>
          <cell r="EP37" t="str">
            <v>0</v>
          </cell>
          <cell r="EQ37">
            <v>597000</v>
          </cell>
          <cell r="ET37" t="str">
            <v>0</v>
          </cell>
          <cell r="EU37" t="str">
            <v>0</v>
          </cell>
          <cell r="EV37">
            <v>726719</v>
          </cell>
          <cell r="EY37" t="str">
            <v>0</v>
          </cell>
          <cell r="EZ37">
            <v>197</v>
          </cell>
          <cell r="FA37" t="str">
            <v>0</v>
          </cell>
          <cell r="FB37" t="str">
            <v>0</v>
          </cell>
        </row>
        <row r="38">
          <cell r="E38" t="str">
            <v>0</v>
          </cell>
          <cell r="F38" t="str">
            <v>0</v>
          </cell>
          <cell r="G38" t="str">
            <v>0</v>
          </cell>
          <cell r="H38">
            <v>28930</v>
          </cell>
          <cell r="I38">
            <v>91950</v>
          </cell>
          <cell r="J38" t="str">
            <v>0</v>
          </cell>
          <cell r="K38" t="str">
            <v>0</v>
          </cell>
          <cell r="L38" t="str">
            <v>0</v>
          </cell>
          <cell r="M38">
            <v>19866</v>
          </cell>
          <cell r="N38" t="str">
            <v>0</v>
          </cell>
          <cell r="O38">
            <v>11219</v>
          </cell>
          <cell r="P38" t="str">
            <v>0</v>
          </cell>
          <cell r="Q38">
            <v>97335</v>
          </cell>
          <cell r="R38">
            <v>69785</v>
          </cell>
          <cell r="S38" t="str">
            <v>0</v>
          </cell>
          <cell r="T38">
            <v>29698</v>
          </cell>
          <cell r="U38" t="str">
            <v>0</v>
          </cell>
          <cell r="V38" t="str">
            <v>0</v>
          </cell>
          <cell r="W38">
            <v>685</v>
          </cell>
          <cell r="X38" t="str">
            <v>0</v>
          </cell>
          <cell r="Y38" t="str">
            <v>0</v>
          </cell>
          <cell r="Z38" t="str">
            <v>0</v>
          </cell>
          <cell r="AA38">
            <v>1570</v>
          </cell>
          <cell r="AB38" t="str">
            <v>0</v>
          </cell>
          <cell r="AC38">
            <v>3235</v>
          </cell>
          <cell r="AD38" t="str">
            <v>0</v>
          </cell>
          <cell r="AE38">
            <v>73330</v>
          </cell>
          <cell r="AF38" t="str">
            <v>0</v>
          </cell>
          <cell r="AG38" t="str">
            <v>0</v>
          </cell>
          <cell r="AH38">
            <v>554171</v>
          </cell>
          <cell r="AI38" t="str">
            <v>0</v>
          </cell>
          <cell r="AJ38" t="str">
            <v>0</v>
          </cell>
          <cell r="AK38">
            <v>46972</v>
          </cell>
          <cell r="AL38" t="str">
            <v>0</v>
          </cell>
          <cell r="AM38" t="str">
            <v>0</v>
          </cell>
          <cell r="AN38" t="str">
            <v>0</v>
          </cell>
          <cell r="AO38" t="str">
            <v>0</v>
          </cell>
          <cell r="AP38" t="str">
            <v>0</v>
          </cell>
          <cell r="AQ38">
            <v>509</v>
          </cell>
          <cell r="AR38">
            <v>26252</v>
          </cell>
          <cell r="AS38">
            <v>417</v>
          </cell>
          <cell r="AT38" t="str">
            <v>0</v>
          </cell>
          <cell r="AU38">
            <v>43532</v>
          </cell>
          <cell r="AV38">
            <v>22169</v>
          </cell>
          <cell r="AW38">
            <v>455712</v>
          </cell>
          <cell r="AX38" t="str">
            <v>0</v>
          </cell>
          <cell r="AY38">
            <v>6668</v>
          </cell>
          <cell r="AZ38">
            <v>87546</v>
          </cell>
          <cell r="BA38" t="str">
            <v>0</v>
          </cell>
          <cell r="BB38">
            <v>529349</v>
          </cell>
          <cell r="BC38" t="str">
            <v>0</v>
          </cell>
          <cell r="BD38" t="str">
            <v>0</v>
          </cell>
          <cell r="BE38" t="str">
            <v>0</v>
          </cell>
          <cell r="BF38">
            <v>2273274</v>
          </cell>
          <cell r="BG38" t="str">
            <v>0</v>
          </cell>
          <cell r="BH38">
            <v>46235</v>
          </cell>
          <cell r="BI38">
            <v>5525406</v>
          </cell>
          <cell r="BJ38">
            <v>166549</v>
          </cell>
          <cell r="BK38" t="str">
            <v>0</v>
          </cell>
          <cell r="BL38">
            <v>161594</v>
          </cell>
          <cell r="BM38">
            <v>636250</v>
          </cell>
          <cell r="BN38" t="str">
            <v>0</v>
          </cell>
          <cell r="BO38">
            <v>50473</v>
          </cell>
          <cell r="BP38" t="str">
            <v>0</v>
          </cell>
          <cell r="BQ38">
            <v>148286</v>
          </cell>
          <cell r="BT38" t="str">
            <v>0</v>
          </cell>
          <cell r="BU38">
            <v>70799</v>
          </cell>
          <cell r="BV38">
            <v>1443</v>
          </cell>
          <cell r="BW38" t="str">
            <v>0</v>
          </cell>
          <cell r="BX38">
            <v>10533</v>
          </cell>
          <cell r="BY38" t="str">
            <v>0</v>
          </cell>
          <cell r="BZ38">
            <v>69861</v>
          </cell>
          <cell r="CA38">
            <v>31632</v>
          </cell>
          <cell r="CB38">
            <v>39905</v>
          </cell>
          <cell r="CC38">
            <v>11</v>
          </cell>
          <cell r="CD38">
            <v>35556</v>
          </cell>
          <cell r="CE38" t="str">
            <v>0</v>
          </cell>
          <cell r="CF38">
            <v>203</v>
          </cell>
          <cell r="CG38" t="str">
            <v>0</v>
          </cell>
          <cell r="CH38">
            <v>56899</v>
          </cell>
          <cell r="CI38" t="str">
            <v>0</v>
          </cell>
          <cell r="CJ38">
            <v>114583</v>
          </cell>
          <cell r="CM38" t="str">
            <v>0</v>
          </cell>
          <cell r="CN38">
            <v>67113</v>
          </cell>
          <cell r="CO38" t="str">
            <v>0</v>
          </cell>
          <cell r="CP38">
            <v>2795</v>
          </cell>
          <cell r="CQ38">
            <v>18</v>
          </cell>
          <cell r="CR38">
            <v>79</v>
          </cell>
          <cell r="CS38" t="str">
            <v>0</v>
          </cell>
          <cell r="CT38">
            <v>2894</v>
          </cell>
          <cell r="CU38" t="str">
            <v>0</v>
          </cell>
          <cell r="CV38">
            <v>167195</v>
          </cell>
          <cell r="CW38" t="str">
            <v>0</v>
          </cell>
          <cell r="CX38" t="str">
            <v>0</v>
          </cell>
          <cell r="CY38" t="str">
            <v>0</v>
          </cell>
          <cell r="CZ38">
            <v>-374</v>
          </cell>
          <cell r="DA38" t="str">
            <v>0</v>
          </cell>
          <cell r="DB38" t="str">
            <v>0</v>
          </cell>
          <cell r="DC38">
            <v>2531</v>
          </cell>
          <cell r="DD38">
            <v>94891</v>
          </cell>
          <cell r="DE38">
            <v>3253</v>
          </cell>
          <cell r="DF38" t="str">
            <v>0</v>
          </cell>
          <cell r="DG38">
            <v>22664</v>
          </cell>
          <cell r="DH38" t="str">
            <v>0</v>
          </cell>
          <cell r="DI38">
            <v>904</v>
          </cell>
          <cell r="DJ38" t="str">
            <v>0</v>
          </cell>
          <cell r="DK38">
            <v>3343</v>
          </cell>
          <cell r="DL38" t="str">
            <v>0</v>
          </cell>
          <cell r="DN38">
            <v>1069</v>
          </cell>
          <cell r="DO38">
            <v>31052</v>
          </cell>
          <cell r="DP38">
            <v>11831</v>
          </cell>
          <cell r="DQ38" t="str">
            <v>0</v>
          </cell>
          <cell r="DR38">
            <v>415</v>
          </cell>
          <cell r="DT38">
            <v>24204</v>
          </cell>
          <cell r="DU38" t="str">
            <v>0</v>
          </cell>
          <cell r="DV38" t="str">
            <v>0</v>
          </cell>
          <cell r="DW38" t="str">
            <v>0</v>
          </cell>
          <cell r="DX38" t="str">
            <v>0</v>
          </cell>
          <cell r="DZ38" t="str">
            <v>0</v>
          </cell>
          <cell r="EA38" t="str">
            <v>0</v>
          </cell>
          <cell r="EB38">
            <v>-60075</v>
          </cell>
          <cell r="EC38" t="str">
            <v>0</v>
          </cell>
          <cell r="ED38">
            <v>12017376</v>
          </cell>
          <cell r="EF38" t="str">
            <v>0</v>
          </cell>
          <cell r="EG38" t="str">
            <v>0</v>
          </cell>
          <cell r="EH38">
            <v>13712</v>
          </cell>
          <cell r="EI38">
            <v>7680</v>
          </cell>
          <cell r="EK38">
            <v>20509</v>
          </cell>
          <cell r="EL38">
            <v>2051</v>
          </cell>
          <cell r="EM38">
            <v>220300</v>
          </cell>
          <cell r="EN38" t="str">
            <v>0</v>
          </cell>
          <cell r="EO38" t="str">
            <v>0</v>
          </cell>
          <cell r="EP38" t="str">
            <v>0</v>
          </cell>
          <cell r="EQ38">
            <v>931000</v>
          </cell>
          <cell r="ET38" t="str">
            <v>0</v>
          </cell>
          <cell r="EU38" t="str">
            <v>0</v>
          </cell>
          <cell r="EV38">
            <v>1246463</v>
          </cell>
          <cell r="EY38" t="str">
            <v>0</v>
          </cell>
          <cell r="EZ38">
            <v>99</v>
          </cell>
          <cell r="FA38" t="str">
            <v>0</v>
          </cell>
          <cell r="FB38">
            <v>100</v>
          </cell>
        </row>
        <row r="39">
          <cell r="E39" t="str">
            <v>0</v>
          </cell>
          <cell r="F39" t="str">
            <v>0</v>
          </cell>
          <cell r="G39" t="str">
            <v>0</v>
          </cell>
          <cell r="H39">
            <v>951</v>
          </cell>
          <cell r="I39">
            <v>111446</v>
          </cell>
          <cell r="J39" t="str">
            <v>0</v>
          </cell>
          <cell r="K39" t="str">
            <v>0</v>
          </cell>
          <cell r="L39" t="str">
            <v>0</v>
          </cell>
          <cell r="M39">
            <v>3024</v>
          </cell>
          <cell r="N39" t="str">
            <v>0</v>
          </cell>
          <cell r="O39">
            <v>141</v>
          </cell>
          <cell r="P39" t="str">
            <v>0</v>
          </cell>
          <cell r="Q39">
            <v>187833</v>
          </cell>
          <cell r="R39">
            <v>37509</v>
          </cell>
          <cell r="S39" t="str">
            <v>0</v>
          </cell>
          <cell r="T39">
            <v>119294</v>
          </cell>
          <cell r="U39" t="str">
            <v>0</v>
          </cell>
          <cell r="V39" t="str">
            <v>0</v>
          </cell>
          <cell r="W39">
            <v>1726</v>
          </cell>
          <cell r="X39" t="str">
            <v>0</v>
          </cell>
          <cell r="Y39" t="str">
            <v>0</v>
          </cell>
          <cell r="Z39" t="str">
            <v>0</v>
          </cell>
          <cell r="AA39">
            <v>1762</v>
          </cell>
          <cell r="AB39" t="str">
            <v>0</v>
          </cell>
          <cell r="AC39">
            <v>3288</v>
          </cell>
          <cell r="AD39" t="str">
            <v>0</v>
          </cell>
          <cell r="AE39">
            <v>57246</v>
          </cell>
          <cell r="AF39" t="str">
            <v>0</v>
          </cell>
          <cell r="AG39" t="str">
            <v>0</v>
          </cell>
          <cell r="AH39">
            <v>497143</v>
          </cell>
          <cell r="AI39" t="str">
            <v>0</v>
          </cell>
          <cell r="AJ39" t="str">
            <v>0</v>
          </cell>
          <cell r="AK39">
            <v>11647</v>
          </cell>
          <cell r="AL39" t="str">
            <v>0</v>
          </cell>
          <cell r="AM39" t="str">
            <v>0</v>
          </cell>
          <cell r="AN39" t="str">
            <v>0</v>
          </cell>
          <cell r="AO39" t="str">
            <v>0</v>
          </cell>
          <cell r="AP39" t="str">
            <v>0</v>
          </cell>
          <cell r="AQ39" t="str">
            <v>0</v>
          </cell>
          <cell r="AR39">
            <v>57173</v>
          </cell>
          <cell r="AS39" t="str">
            <v>0</v>
          </cell>
          <cell r="AT39" t="str">
            <v>0</v>
          </cell>
          <cell r="AU39">
            <v>51191</v>
          </cell>
          <cell r="AV39">
            <v>28301</v>
          </cell>
          <cell r="AW39">
            <v>353913</v>
          </cell>
          <cell r="AX39" t="str">
            <v>0</v>
          </cell>
          <cell r="AY39">
            <v>1316</v>
          </cell>
          <cell r="AZ39">
            <v>242305</v>
          </cell>
          <cell r="BA39" t="str">
            <v>0</v>
          </cell>
          <cell r="BB39">
            <v>1008621</v>
          </cell>
          <cell r="BC39" t="str">
            <v>0</v>
          </cell>
          <cell r="BD39" t="str">
            <v>0</v>
          </cell>
          <cell r="BE39" t="str">
            <v>0</v>
          </cell>
          <cell r="BF39">
            <v>996266</v>
          </cell>
          <cell r="BG39" t="str">
            <v>0</v>
          </cell>
          <cell r="BH39">
            <v>7346</v>
          </cell>
          <cell r="BI39" t="str">
            <v>0</v>
          </cell>
          <cell r="BJ39">
            <v>67197</v>
          </cell>
          <cell r="BK39" t="str">
            <v>0</v>
          </cell>
          <cell r="BL39">
            <v>44830</v>
          </cell>
          <cell r="BM39">
            <v>388616</v>
          </cell>
          <cell r="BN39" t="str">
            <v>0</v>
          </cell>
          <cell r="BO39">
            <v>11422</v>
          </cell>
          <cell r="BP39" t="str">
            <v>0</v>
          </cell>
          <cell r="BQ39">
            <v>135083</v>
          </cell>
          <cell r="BT39" t="str">
            <v>0</v>
          </cell>
          <cell r="BU39">
            <v>140993</v>
          </cell>
          <cell r="BV39">
            <v>619</v>
          </cell>
          <cell r="BW39" t="str">
            <v>0</v>
          </cell>
          <cell r="BX39" t="str">
            <v>0</v>
          </cell>
          <cell r="BY39" t="str">
            <v>0</v>
          </cell>
          <cell r="BZ39">
            <v>29919</v>
          </cell>
          <cell r="CA39">
            <v>9116</v>
          </cell>
          <cell r="CB39">
            <v>1007</v>
          </cell>
          <cell r="CC39" t="str">
            <v>0</v>
          </cell>
          <cell r="CD39">
            <v>116</v>
          </cell>
          <cell r="CE39" t="str">
            <v>0</v>
          </cell>
          <cell r="CF39" t="str">
            <v>0</v>
          </cell>
          <cell r="CG39" t="str">
            <v>0</v>
          </cell>
          <cell r="CH39">
            <v>17855</v>
          </cell>
          <cell r="CI39" t="str">
            <v>0</v>
          </cell>
          <cell r="CJ39">
            <v>109438</v>
          </cell>
          <cell r="CM39" t="str">
            <v>0</v>
          </cell>
          <cell r="CN39">
            <v>116405</v>
          </cell>
          <cell r="CO39" t="str">
            <v>0</v>
          </cell>
          <cell r="CP39" t="str">
            <v>0</v>
          </cell>
          <cell r="CQ39" t="str">
            <v>0</v>
          </cell>
          <cell r="CR39" t="str">
            <v>0</v>
          </cell>
          <cell r="CS39" t="str">
            <v>0</v>
          </cell>
          <cell r="CT39">
            <v>6363</v>
          </cell>
          <cell r="CU39" t="str">
            <v>0</v>
          </cell>
          <cell r="CV39">
            <v>77254</v>
          </cell>
          <cell r="CW39" t="str">
            <v>0</v>
          </cell>
          <cell r="CX39" t="str">
            <v>0</v>
          </cell>
          <cell r="CY39" t="str">
            <v>0</v>
          </cell>
          <cell r="CZ39" t="str">
            <v>0</v>
          </cell>
          <cell r="DA39" t="str">
            <v>0</v>
          </cell>
          <cell r="DB39" t="str">
            <v>0</v>
          </cell>
          <cell r="DC39">
            <v>1174</v>
          </cell>
          <cell r="DD39">
            <v>6020</v>
          </cell>
          <cell r="DE39">
            <v>191</v>
          </cell>
          <cell r="DF39" t="str">
            <v>0</v>
          </cell>
          <cell r="DG39">
            <v>1980</v>
          </cell>
          <cell r="DH39" t="str">
            <v>0</v>
          </cell>
          <cell r="DI39" t="str">
            <v>0</v>
          </cell>
          <cell r="DJ39" t="str">
            <v>0</v>
          </cell>
          <cell r="DK39">
            <v>4695</v>
          </cell>
          <cell r="DL39" t="str">
            <v>0</v>
          </cell>
          <cell r="DN39" t="str">
            <v>0</v>
          </cell>
          <cell r="DO39">
            <v>83023</v>
          </cell>
          <cell r="DP39">
            <v>3947</v>
          </cell>
          <cell r="DQ39" t="str">
            <v>0</v>
          </cell>
          <cell r="DR39" t="str">
            <v>0</v>
          </cell>
          <cell r="DT39">
            <v>25397</v>
          </cell>
          <cell r="DU39" t="str">
            <v>0</v>
          </cell>
          <cell r="DV39" t="str">
            <v>0</v>
          </cell>
          <cell r="DW39" t="str">
            <v>0</v>
          </cell>
          <cell r="DX39" t="str">
            <v>0</v>
          </cell>
          <cell r="DZ39" t="str">
            <v>0</v>
          </cell>
          <cell r="EA39" t="str">
            <v>0</v>
          </cell>
          <cell r="EB39">
            <v>-46911</v>
          </cell>
          <cell r="EC39" t="str">
            <v>0</v>
          </cell>
          <cell r="ED39">
            <v>5015191</v>
          </cell>
          <cell r="EF39" t="str">
            <v>0</v>
          </cell>
          <cell r="EG39" t="str">
            <v>0</v>
          </cell>
          <cell r="EH39">
            <v>17805</v>
          </cell>
          <cell r="EI39">
            <v>17</v>
          </cell>
          <cell r="EK39">
            <v>9474</v>
          </cell>
          <cell r="EL39">
            <v>1</v>
          </cell>
          <cell r="EM39">
            <v>91200</v>
          </cell>
          <cell r="EN39" t="str">
            <v>0</v>
          </cell>
          <cell r="EO39" t="str">
            <v>0</v>
          </cell>
          <cell r="EP39" t="str">
            <v>0</v>
          </cell>
          <cell r="EQ39">
            <v>358000</v>
          </cell>
          <cell r="ET39" t="str">
            <v>0</v>
          </cell>
          <cell r="EU39" t="str">
            <v>0</v>
          </cell>
          <cell r="EV39">
            <v>510788</v>
          </cell>
          <cell r="EY39" t="str">
            <v>0</v>
          </cell>
          <cell r="EZ39" t="str">
            <v>0</v>
          </cell>
          <cell r="FA39" t="str">
            <v>0</v>
          </cell>
          <cell r="FB39" t="str">
            <v>0</v>
          </cell>
        </row>
        <row r="40">
          <cell r="E40" t="str">
            <v>0</v>
          </cell>
          <cell r="F40" t="str">
            <v>0</v>
          </cell>
          <cell r="G40" t="str">
            <v>0</v>
          </cell>
          <cell r="H40">
            <v>47195</v>
          </cell>
          <cell r="I40">
            <v>231851</v>
          </cell>
          <cell r="J40" t="str">
            <v>0</v>
          </cell>
          <cell r="K40" t="str">
            <v>0</v>
          </cell>
          <cell r="L40" t="str">
            <v>0</v>
          </cell>
          <cell r="M40">
            <v>30889</v>
          </cell>
          <cell r="N40" t="str">
            <v>0</v>
          </cell>
          <cell r="O40">
            <v>20505</v>
          </cell>
          <cell r="P40">
            <v>4</v>
          </cell>
          <cell r="Q40">
            <v>307189</v>
          </cell>
          <cell r="R40">
            <v>147043</v>
          </cell>
          <cell r="S40" t="str">
            <v>0</v>
          </cell>
          <cell r="T40">
            <v>158380</v>
          </cell>
          <cell r="U40" t="str">
            <v>0</v>
          </cell>
          <cell r="V40" t="str">
            <v>0</v>
          </cell>
          <cell r="W40">
            <v>2548</v>
          </cell>
          <cell r="X40" t="str">
            <v>0</v>
          </cell>
          <cell r="Y40" t="str">
            <v>0</v>
          </cell>
          <cell r="Z40" t="str">
            <v>0</v>
          </cell>
          <cell r="AA40">
            <v>3737</v>
          </cell>
          <cell r="AB40" t="str">
            <v>0</v>
          </cell>
          <cell r="AC40">
            <v>7466</v>
          </cell>
          <cell r="AD40" t="str">
            <v>0</v>
          </cell>
          <cell r="AE40">
            <v>152850</v>
          </cell>
          <cell r="AF40">
            <v>1308</v>
          </cell>
          <cell r="AG40" t="str">
            <v>0</v>
          </cell>
          <cell r="AH40">
            <v>1316255</v>
          </cell>
          <cell r="AI40" t="str">
            <v>0</v>
          </cell>
          <cell r="AJ40">
            <v>90</v>
          </cell>
          <cell r="AK40">
            <v>77055</v>
          </cell>
          <cell r="AL40" t="str">
            <v>0</v>
          </cell>
          <cell r="AM40" t="str">
            <v>0</v>
          </cell>
          <cell r="AN40" t="str">
            <v>0</v>
          </cell>
          <cell r="AO40" t="str">
            <v>0</v>
          </cell>
          <cell r="AP40" t="str">
            <v>0</v>
          </cell>
          <cell r="AQ40">
            <v>1297</v>
          </cell>
          <cell r="AR40">
            <v>92958</v>
          </cell>
          <cell r="AS40">
            <v>772</v>
          </cell>
          <cell r="AT40" t="str">
            <v>0</v>
          </cell>
          <cell r="AU40">
            <v>107344</v>
          </cell>
          <cell r="AV40">
            <v>59450</v>
          </cell>
          <cell r="AW40">
            <v>1005596</v>
          </cell>
          <cell r="AX40" t="str">
            <v>0</v>
          </cell>
          <cell r="AY40">
            <v>10715</v>
          </cell>
          <cell r="AZ40">
            <v>354519</v>
          </cell>
          <cell r="BA40" t="str">
            <v>0</v>
          </cell>
          <cell r="BB40">
            <v>1752372</v>
          </cell>
          <cell r="BC40" t="str">
            <v>0</v>
          </cell>
          <cell r="BD40" t="str">
            <v>0</v>
          </cell>
          <cell r="BE40" t="str">
            <v>0</v>
          </cell>
          <cell r="BF40">
            <v>4105893</v>
          </cell>
          <cell r="BG40" t="str">
            <v>0</v>
          </cell>
          <cell r="BH40">
            <v>75470</v>
          </cell>
          <cell r="BI40">
            <v>8795883</v>
          </cell>
          <cell r="BJ40">
            <v>275883</v>
          </cell>
          <cell r="BK40" t="str">
            <v>0</v>
          </cell>
          <cell r="BL40">
            <v>274665</v>
          </cell>
          <cell r="BM40">
            <v>1212648</v>
          </cell>
          <cell r="BN40" t="str">
            <v>0</v>
          </cell>
          <cell r="BO40">
            <v>84452</v>
          </cell>
          <cell r="BP40" t="str">
            <v>0</v>
          </cell>
          <cell r="BQ40">
            <v>339583</v>
          </cell>
          <cell r="BT40" t="str">
            <v>0</v>
          </cell>
          <cell r="BU40">
            <v>222578</v>
          </cell>
          <cell r="BV40">
            <v>4402</v>
          </cell>
          <cell r="BW40" t="str">
            <v>0</v>
          </cell>
          <cell r="BX40">
            <v>17883</v>
          </cell>
          <cell r="BY40" t="str">
            <v>0</v>
          </cell>
          <cell r="BZ40">
            <v>135702</v>
          </cell>
          <cell r="CA40">
            <v>62596</v>
          </cell>
          <cell r="CB40">
            <v>58048</v>
          </cell>
          <cell r="CC40">
            <v>21</v>
          </cell>
          <cell r="CD40">
            <v>47434</v>
          </cell>
          <cell r="CE40" t="str">
            <v>0</v>
          </cell>
          <cell r="CF40">
            <v>1365</v>
          </cell>
          <cell r="CG40" t="str">
            <v>0</v>
          </cell>
          <cell r="CH40">
            <v>115497</v>
          </cell>
          <cell r="CI40" t="str">
            <v>0</v>
          </cell>
          <cell r="CJ40">
            <v>253076</v>
          </cell>
          <cell r="CM40" t="str">
            <v>0</v>
          </cell>
          <cell r="CN40">
            <v>208798</v>
          </cell>
          <cell r="CO40" t="str">
            <v>0</v>
          </cell>
          <cell r="CP40">
            <v>3466</v>
          </cell>
          <cell r="CQ40">
            <v>64</v>
          </cell>
          <cell r="CR40">
            <v>147</v>
          </cell>
          <cell r="CS40" t="str">
            <v>0</v>
          </cell>
          <cell r="CT40">
            <v>10211</v>
          </cell>
          <cell r="CU40" t="str">
            <v>0</v>
          </cell>
          <cell r="CV40">
            <v>316757</v>
          </cell>
          <cell r="CW40" t="str">
            <v>0</v>
          </cell>
          <cell r="CX40" t="str">
            <v>0</v>
          </cell>
          <cell r="CY40" t="str">
            <v>0</v>
          </cell>
          <cell r="CZ40">
            <v>149</v>
          </cell>
          <cell r="DA40" t="str">
            <v>0</v>
          </cell>
          <cell r="DB40" t="str">
            <v>0</v>
          </cell>
          <cell r="DC40">
            <v>4454</v>
          </cell>
          <cell r="DD40">
            <v>166587</v>
          </cell>
          <cell r="DE40">
            <v>4751</v>
          </cell>
          <cell r="DF40" t="str">
            <v>0</v>
          </cell>
          <cell r="DG40">
            <v>32442</v>
          </cell>
          <cell r="DH40" t="str">
            <v>0</v>
          </cell>
          <cell r="DI40">
            <v>1279</v>
          </cell>
          <cell r="DJ40" t="str">
            <v>0</v>
          </cell>
          <cell r="DK40">
            <v>8941</v>
          </cell>
          <cell r="DL40" t="str">
            <v>0</v>
          </cell>
          <cell r="DN40">
            <v>1489</v>
          </cell>
          <cell r="DO40">
            <v>123175</v>
          </cell>
          <cell r="DP40">
            <v>18066</v>
          </cell>
          <cell r="DQ40" t="str">
            <v>0</v>
          </cell>
          <cell r="DR40">
            <v>1238</v>
          </cell>
          <cell r="DT40">
            <v>55724</v>
          </cell>
          <cell r="DU40" t="str">
            <v>0</v>
          </cell>
          <cell r="DV40" t="str">
            <v>0</v>
          </cell>
          <cell r="DW40" t="str">
            <v>0</v>
          </cell>
          <cell r="DX40" t="str">
            <v>0</v>
          </cell>
          <cell r="DZ40" t="str">
            <v>0</v>
          </cell>
          <cell r="EA40" t="str">
            <v>0</v>
          </cell>
          <cell r="EB40">
            <v>-127633</v>
          </cell>
          <cell r="EC40" t="str">
            <v>0</v>
          </cell>
          <cell r="ED40">
            <v>22804215</v>
          </cell>
          <cell r="EF40" t="str">
            <v>0</v>
          </cell>
          <cell r="EG40" t="str">
            <v>0</v>
          </cell>
          <cell r="EH40">
            <v>34859</v>
          </cell>
          <cell r="EI40">
            <v>14477</v>
          </cell>
          <cell r="EK40">
            <v>35729</v>
          </cell>
          <cell r="EL40">
            <v>4232</v>
          </cell>
          <cell r="EM40">
            <v>406700</v>
          </cell>
          <cell r="EN40">
            <v>162</v>
          </cell>
          <cell r="EO40" t="str">
            <v>0</v>
          </cell>
          <cell r="EP40" t="str">
            <v>0</v>
          </cell>
          <cell r="EQ40">
            <v>1886000</v>
          </cell>
          <cell r="ET40" t="str">
            <v>0</v>
          </cell>
          <cell r="EU40" t="str">
            <v>0</v>
          </cell>
          <cell r="EV40">
            <v>2483970</v>
          </cell>
          <cell r="EY40" t="str">
            <v>0</v>
          </cell>
          <cell r="EZ40">
            <v>296</v>
          </cell>
          <cell r="FA40" t="str">
            <v>0</v>
          </cell>
          <cell r="FB40">
            <v>100</v>
          </cell>
        </row>
        <row r="42">
          <cell r="E42" t="str">
            <v>0</v>
          </cell>
          <cell r="F42" t="str">
            <v>0</v>
          </cell>
          <cell r="G42" t="str">
            <v>0</v>
          </cell>
          <cell r="H42">
            <v>124569</v>
          </cell>
          <cell r="I42">
            <v>8044</v>
          </cell>
          <cell r="J42" t="str">
            <v>0</v>
          </cell>
          <cell r="K42" t="str">
            <v>0</v>
          </cell>
          <cell r="L42" t="str">
            <v>0</v>
          </cell>
          <cell r="M42">
            <v>2406</v>
          </cell>
          <cell r="N42" t="str">
            <v>0</v>
          </cell>
          <cell r="O42">
            <v>1295</v>
          </cell>
          <cell r="P42">
            <v>131796</v>
          </cell>
          <cell r="Q42">
            <v>26155</v>
          </cell>
          <cell r="R42">
            <v>67160</v>
          </cell>
          <cell r="S42">
            <v>180114</v>
          </cell>
          <cell r="T42">
            <v>4428</v>
          </cell>
          <cell r="U42" t="str">
            <v>0</v>
          </cell>
          <cell r="V42" t="str">
            <v>0</v>
          </cell>
          <cell r="W42">
            <v>11448</v>
          </cell>
          <cell r="X42" t="str">
            <v>0</v>
          </cell>
          <cell r="Y42" t="str">
            <v>0</v>
          </cell>
          <cell r="Z42">
            <v>17</v>
          </cell>
          <cell r="AA42">
            <v>1173</v>
          </cell>
          <cell r="AB42">
            <v>476514</v>
          </cell>
          <cell r="AC42">
            <v>1369</v>
          </cell>
          <cell r="AD42" t="str">
            <v>0</v>
          </cell>
          <cell r="AE42">
            <v>219</v>
          </cell>
          <cell r="AF42">
            <v>78514</v>
          </cell>
          <cell r="AG42" t="str">
            <v>0</v>
          </cell>
          <cell r="AH42">
            <v>32063</v>
          </cell>
          <cell r="AI42" t="str">
            <v>0</v>
          </cell>
          <cell r="AJ42">
            <v>-8</v>
          </cell>
          <cell r="AK42">
            <v>1690</v>
          </cell>
          <cell r="AL42" t="str">
            <v>0</v>
          </cell>
          <cell r="AM42" t="str">
            <v>0</v>
          </cell>
          <cell r="AN42" t="str">
            <v>0</v>
          </cell>
          <cell r="AO42" t="str">
            <v>0</v>
          </cell>
          <cell r="AP42" t="str">
            <v>0</v>
          </cell>
          <cell r="AQ42">
            <v>755361</v>
          </cell>
          <cell r="AR42">
            <v>6493</v>
          </cell>
          <cell r="AS42">
            <v>2122</v>
          </cell>
          <cell r="AT42" t="str">
            <v>0</v>
          </cell>
          <cell r="AU42">
            <v>763</v>
          </cell>
          <cell r="AV42">
            <v>6175</v>
          </cell>
          <cell r="AW42">
            <v>61925</v>
          </cell>
          <cell r="AX42" t="str">
            <v>0</v>
          </cell>
          <cell r="AY42">
            <v>183</v>
          </cell>
          <cell r="AZ42">
            <v>39342</v>
          </cell>
          <cell r="BA42" t="str">
            <v>0</v>
          </cell>
          <cell r="BB42">
            <v>-91840</v>
          </cell>
          <cell r="BC42">
            <v>1815</v>
          </cell>
          <cell r="BD42" t="str">
            <v>0</v>
          </cell>
          <cell r="BE42" t="str">
            <v>0</v>
          </cell>
          <cell r="BF42">
            <v>363018</v>
          </cell>
          <cell r="BG42">
            <v>5163528</v>
          </cell>
          <cell r="BH42">
            <v>1580</v>
          </cell>
          <cell r="BI42">
            <v>-289864</v>
          </cell>
          <cell r="BJ42">
            <v>26730</v>
          </cell>
          <cell r="BK42" t="str">
            <v>0</v>
          </cell>
          <cell r="BL42">
            <v>-9028</v>
          </cell>
          <cell r="BM42" t="str">
            <v>0</v>
          </cell>
          <cell r="BN42">
            <v>126275</v>
          </cell>
          <cell r="BO42">
            <v>57931</v>
          </cell>
          <cell r="BP42">
            <v>207599</v>
          </cell>
          <cell r="BQ42">
            <v>323668</v>
          </cell>
          <cell r="BT42">
            <v>370601</v>
          </cell>
          <cell r="BU42">
            <v>-2947</v>
          </cell>
          <cell r="BV42">
            <v>0</v>
          </cell>
          <cell r="BW42">
            <v>91950</v>
          </cell>
          <cell r="BX42">
            <v>-527</v>
          </cell>
          <cell r="BY42">
            <v>165656</v>
          </cell>
          <cell r="BZ42">
            <v>17679</v>
          </cell>
          <cell r="CA42">
            <v>10323</v>
          </cell>
          <cell r="CB42">
            <v>54541</v>
          </cell>
          <cell r="CC42">
            <v>1473422</v>
          </cell>
          <cell r="CD42">
            <v>18570</v>
          </cell>
          <cell r="CE42" t="str">
            <v>0</v>
          </cell>
          <cell r="CF42">
            <v>6520</v>
          </cell>
          <cell r="CG42">
            <v>9544</v>
          </cell>
          <cell r="CH42">
            <v>4889</v>
          </cell>
          <cell r="CI42">
            <v>764117</v>
          </cell>
          <cell r="CJ42">
            <v>48972</v>
          </cell>
          <cell r="CM42" t="str">
            <v>0</v>
          </cell>
          <cell r="CN42">
            <v>2334</v>
          </cell>
          <cell r="CO42" t="str">
            <v>0</v>
          </cell>
          <cell r="CP42">
            <v>435</v>
          </cell>
          <cell r="CQ42">
            <v>91</v>
          </cell>
          <cell r="CR42">
            <v>73622</v>
          </cell>
          <cell r="CS42" t="str">
            <v>0</v>
          </cell>
          <cell r="CT42">
            <v>131</v>
          </cell>
          <cell r="CU42">
            <v>11698779</v>
          </cell>
          <cell r="CV42">
            <v>14750</v>
          </cell>
          <cell r="CW42" t="str">
            <v>0</v>
          </cell>
          <cell r="CX42" t="str">
            <v>0</v>
          </cell>
          <cell r="CY42" t="str">
            <v>0</v>
          </cell>
          <cell r="CZ42">
            <v>16418</v>
          </cell>
          <cell r="DA42" t="str">
            <v>0</v>
          </cell>
          <cell r="DB42" t="str">
            <v>0</v>
          </cell>
          <cell r="DC42">
            <v>490</v>
          </cell>
          <cell r="DD42">
            <v>83494</v>
          </cell>
          <cell r="DE42">
            <v>1519</v>
          </cell>
          <cell r="DF42" t="str">
            <v>0</v>
          </cell>
          <cell r="DG42">
            <v>4428</v>
          </cell>
          <cell r="DH42">
            <v>321748</v>
          </cell>
          <cell r="DI42">
            <v>338</v>
          </cell>
          <cell r="DJ42">
            <v>-182</v>
          </cell>
          <cell r="DK42">
            <v>978</v>
          </cell>
          <cell r="DL42">
            <v>163403</v>
          </cell>
          <cell r="DN42">
            <v>3079</v>
          </cell>
          <cell r="DO42">
            <v>187</v>
          </cell>
          <cell r="DP42">
            <v>39183</v>
          </cell>
          <cell r="DQ42" t="str">
            <v>0</v>
          </cell>
          <cell r="DR42">
            <v>6584</v>
          </cell>
          <cell r="DT42">
            <v>16893</v>
          </cell>
          <cell r="DU42" t="str">
            <v>0</v>
          </cell>
          <cell r="DV42" t="str">
            <v>0</v>
          </cell>
          <cell r="DW42" t="str">
            <v>0</v>
          </cell>
          <cell r="DX42" t="str">
            <v>0</v>
          </cell>
          <cell r="DZ42" t="str">
            <v>0</v>
          </cell>
          <cell r="EA42" t="str">
            <v>0</v>
          </cell>
          <cell r="EB42">
            <v>106584</v>
          </cell>
          <cell r="EC42" t="str">
            <v>0</v>
          </cell>
          <cell r="ED42">
            <v>23494417</v>
          </cell>
          <cell r="EF42" t="str">
            <v>0</v>
          </cell>
          <cell r="EG42" t="str">
            <v>0</v>
          </cell>
          <cell r="EH42" t="str">
            <v>0</v>
          </cell>
          <cell r="EI42" t="str">
            <v>0</v>
          </cell>
          <cell r="EK42">
            <v>-2483</v>
          </cell>
          <cell r="EL42" t="str">
            <v>0</v>
          </cell>
          <cell r="EM42">
            <v>344900</v>
          </cell>
          <cell r="EN42" t="str">
            <v>0</v>
          </cell>
          <cell r="EO42" t="str">
            <v>0</v>
          </cell>
          <cell r="EP42" t="str">
            <v>0</v>
          </cell>
          <cell r="EQ42">
            <v>481000</v>
          </cell>
          <cell r="ET42" t="str">
            <v>0</v>
          </cell>
          <cell r="EU42" t="str">
            <v>0</v>
          </cell>
          <cell r="EV42">
            <v>823630</v>
          </cell>
          <cell r="EY42" t="str">
            <v>0</v>
          </cell>
          <cell r="EZ42">
            <v>286</v>
          </cell>
          <cell r="FA42">
            <v>690</v>
          </cell>
          <cell r="FB42">
            <v>-1800</v>
          </cell>
        </row>
        <row r="43">
          <cell r="E43" t="str">
            <v>0</v>
          </cell>
          <cell r="F43" t="str">
            <v>0</v>
          </cell>
          <cell r="G43" t="str">
            <v>0</v>
          </cell>
          <cell r="H43">
            <v>299819</v>
          </cell>
          <cell r="I43">
            <v>-15456</v>
          </cell>
          <cell r="J43" t="str">
            <v>0</v>
          </cell>
          <cell r="K43" t="str">
            <v>0</v>
          </cell>
          <cell r="L43" t="str">
            <v>0</v>
          </cell>
          <cell r="M43" t="str">
            <v>0</v>
          </cell>
          <cell r="N43" t="str">
            <v>0</v>
          </cell>
          <cell r="O43">
            <v>-20677</v>
          </cell>
          <cell r="P43">
            <v>96914</v>
          </cell>
          <cell r="Q43">
            <v>34205</v>
          </cell>
          <cell r="R43">
            <v>57169</v>
          </cell>
          <cell r="S43">
            <v>381070</v>
          </cell>
          <cell r="T43">
            <v>1017</v>
          </cell>
          <cell r="U43" t="str">
            <v>0</v>
          </cell>
          <cell r="V43" t="str">
            <v>0</v>
          </cell>
          <cell r="W43" t="str">
            <v>0</v>
          </cell>
          <cell r="X43" t="str">
            <v>0</v>
          </cell>
          <cell r="Y43" t="str">
            <v>0</v>
          </cell>
          <cell r="Z43" t="str">
            <v>0</v>
          </cell>
          <cell r="AA43">
            <v>294</v>
          </cell>
          <cell r="AB43">
            <v>347742</v>
          </cell>
          <cell r="AC43">
            <v>465</v>
          </cell>
          <cell r="AD43" t="str">
            <v>0</v>
          </cell>
          <cell r="AE43">
            <v>-8772</v>
          </cell>
          <cell r="AF43">
            <v>248</v>
          </cell>
          <cell r="AG43" t="str">
            <v>0</v>
          </cell>
          <cell r="AH43">
            <v>4836</v>
          </cell>
          <cell r="AI43" t="str">
            <v>0</v>
          </cell>
          <cell r="AJ43" t="str">
            <v>0</v>
          </cell>
          <cell r="AK43">
            <v>-1149</v>
          </cell>
          <cell r="AL43" t="str">
            <v>0</v>
          </cell>
          <cell r="AM43" t="str">
            <v>0</v>
          </cell>
          <cell r="AN43" t="str">
            <v>0</v>
          </cell>
          <cell r="AO43" t="str">
            <v>0</v>
          </cell>
          <cell r="AP43" t="str">
            <v>0</v>
          </cell>
          <cell r="AQ43">
            <v>1018964</v>
          </cell>
          <cell r="AR43">
            <v>1454</v>
          </cell>
          <cell r="AS43">
            <v>1157</v>
          </cell>
          <cell r="AT43" t="str">
            <v>0</v>
          </cell>
          <cell r="AU43">
            <v>1361</v>
          </cell>
          <cell r="AV43" t="str">
            <v>0</v>
          </cell>
          <cell r="AW43">
            <v>56786</v>
          </cell>
          <cell r="AX43" t="str">
            <v>0</v>
          </cell>
          <cell r="AY43" t="str">
            <v>0</v>
          </cell>
          <cell r="AZ43">
            <v>34599</v>
          </cell>
          <cell r="BA43" t="str">
            <v>0</v>
          </cell>
          <cell r="BB43">
            <v>61139</v>
          </cell>
          <cell r="BC43">
            <v>784</v>
          </cell>
          <cell r="BD43" t="str">
            <v>0</v>
          </cell>
          <cell r="BE43" t="str">
            <v>0</v>
          </cell>
          <cell r="BF43">
            <v>1287987</v>
          </cell>
          <cell r="BG43">
            <v>17017238</v>
          </cell>
          <cell r="BH43">
            <v>6056</v>
          </cell>
          <cell r="BI43">
            <v>-502310</v>
          </cell>
          <cell r="BJ43">
            <v>-8340</v>
          </cell>
          <cell r="BK43" t="str">
            <v>0</v>
          </cell>
          <cell r="BL43">
            <v>-32450</v>
          </cell>
          <cell r="BM43" t="str">
            <v>0</v>
          </cell>
          <cell r="BN43">
            <v>129962</v>
          </cell>
          <cell r="BO43">
            <v>28192</v>
          </cell>
          <cell r="BP43">
            <v>184535</v>
          </cell>
          <cell r="BQ43">
            <v>207273</v>
          </cell>
          <cell r="BT43">
            <v>203580</v>
          </cell>
          <cell r="BU43">
            <v>10747</v>
          </cell>
          <cell r="BV43">
            <v>1944</v>
          </cell>
          <cell r="BW43">
            <v>107783</v>
          </cell>
          <cell r="BX43">
            <v>2642</v>
          </cell>
          <cell r="BY43">
            <v>108790</v>
          </cell>
          <cell r="BZ43">
            <v>10432</v>
          </cell>
          <cell r="CA43">
            <v>14770</v>
          </cell>
          <cell r="CB43">
            <v>-174862</v>
          </cell>
          <cell r="CC43">
            <v>2857601</v>
          </cell>
          <cell r="CD43">
            <v>30517</v>
          </cell>
          <cell r="CE43" t="str">
            <v>0</v>
          </cell>
          <cell r="CF43">
            <v>7500</v>
          </cell>
          <cell r="CG43">
            <v>13102</v>
          </cell>
          <cell r="CH43">
            <v>6559</v>
          </cell>
          <cell r="CI43">
            <v>1108676</v>
          </cell>
          <cell r="CJ43">
            <v>42580</v>
          </cell>
          <cell r="CM43" t="str">
            <v>0</v>
          </cell>
          <cell r="CN43">
            <v>1161</v>
          </cell>
          <cell r="CO43" t="str">
            <v>0</v>
          </cell>
          <cell r="CP43">
            <v>1130</v>
          </cell>
          <cell r="CQ43" t="str">
            <v>0</v>
          </cell>
          <cell r="CR43">
            <v>50201</v>
          </cell>
          <cell r="CS43" t="str">
            <v>0</v>
          </cell>
          <cell r="CT43" t="str">
            <v>0</v>
          </cell>
          <cell r="CU43">
            <v>12351256</v>
          </cell>
          <cell r="CV43">
            <v>33797</v>
          </cell>
          <cell r="CW43" t="str">
            <v>0</v>
          </cell>
          <cell r="CX43" t="str">
            <v>0</v>
          </cell>
          <cell r="CY43" t="str">
            <v>0</v>
          </cell>
          <cell r="CZ43">
            <v>-30238</v>
          </cell>
          <cell r="DA43" t="str">
            <v>0</v>
          </cell>
          <cell r="DB43" t="str">
            <v>0</v>
          </cell>
          <cell r="DC43">
            <v>810</v>
          </cell>
          <cell r="DD43">
            <v>132462</v>
          </cell>
          <cell r="DE43">
            <v>3596</v>
          </cell>
          <cell r="DF43" t="str">
            <v>0</v>
          </cell>
          <cell r="DG43">
            <v>1721</v>
          </cell>
          <cell r="DH43">
            <v>674926</v>
          </cell>
          <cell r="DI43">
            <v>61</v>
          </cell>
          <cell r="DJ43" t="str">
            <v>0</v>
          </cell>
          <cell r="DK43">
            <v>-2176</v>
          </cell>
          <cell r="DL43">
            <v>235372</v>
          </cell>
          <cell r="DN43">
            <v>3057</v>
          </cell>
          <cell r="DO43">
            <v>99</v>
          </cell>
          <cell r="DP43">
            <v>101029</v>
          </cell>
          <cell r="DQ43" t="str">
            <v>0</v>
          </cell>
          <cell r="DR43">
            <v>14516</v>
          </cell>
          <cell r="DT43">
            <v>3066</v>
          </cell>
          <cell r="DU43" t="str">
            <v>0</v>
          </cell>
          <cell r="DV43" t="str">
            <v>0</v>
          </cell>
          <cell r="DW43" t="str">
            <v>0</v>
          </cell>
          <cell r="DX43" t="str">
            <v>0</v>
          </cell>
          <cell r="DZ43" t="str">
            <v>0</v>
          </cell>
          <cell r="EA43" t="str">
            <v>0</v>
          </cell>
          <cell r="EB43">
            <v>10585773</v>
          </cell>
          <cell r="EC43" t="str">
            <v>0</v>
          </cell>
          <cell r="ED43">
            <v>49186520</v>
          </cell>
          <cell r="EF43" t="str">
            <v>0</v>
          </cell>
          <cell r="EG43" t="str">
            <v>0</v>
          </cell>
          <cell r="EH43" t="str">
            <v>0</v>
          </cell>
          <cell r="EI43" t="str">
            <v>0</v>
          </cell>
          <cell r="EK43">
            <v>-8425</v>
          </cell>
          <cell r="EL43" t="str">
            <v>0</v>
          </cell>
          <cell r="EM43">
            <v>503000</v>
          </cell>
          <cell r="EN43" t="str">
            <v>0</v>
          </cell>
          <cell r="EO43" t="str">
            <v>0</v>
          </cell>
          <cell r="EP43" t="str">
            <v>0</v>
          </cell>
          <cell r="EQ43">
            <v>738000</v>
          </cell>
          <cell r="ET43" t="str">
            <v>0</v>
          </cell>
          <cell r="EU43" t="str">
            <v>0</v>
          </cell>
          <cell r="EV43">
            <v>1241339</v>
          </cell>
          <cell r="EY43" t="str">
            <v>0</v>
          </cell>
          <cell r="EZ43">
            <v>200</v>
          </cell>
          <cell r="FA43">
            <v>690</v>
          </cell>
          <cell r="FB43">
            <v>-3000</v>
          </cell>
        </row>
        <row r="44">
          <cell r="E44" t="str">
            <v>0</v>
          </cell>
          <cell r="F44" t="str">
            <v>0</v>
          </cell>
          <cell r="G44" t="str">
            <v>0</v>
          </cell>
          <cell r="H44">
            <v>397010</v>
          </cell>
          <cell r="I44" t="str">
            <v>0</v>
          </cell>
          <cell r="J44" t="str">
            <v>0</v>
          </cell>
          <cell r="K44" t="str">
            <v>0</v>
          </cell>
          <cell r="L44" t="str">
            <v>0</v>
          </cell>
          <cell r="M44" t="str">
            <v>0</v>
          </cell>
          <cell r="N44" t="str">
            <v>0</v>
          </cell>
          <cell r="O44">
            <v>-13</v>
          </cell>
          <cell r="P44">
            <v>10017</v>
          </cell>
          <cell r="Q44" t="str">
            <v>0</v>
          </cell>
          <cell r="R44" t="str">
            <v>0</v>
          </cell>
          <cell r="S44" t="str">
            <v>0</v>
          </cell>
          <cell r="T44">
            <v>485</v>
          </cell>
          <cell r="U44" t="str">
            <v>0</v>
          </cell>
          <cell r="V44" t="str">
            <v>0</v>
          </cell>
          <cell r="W44" t="str">
            <v>0</v>
          </cell>
          <cell r="X44" t="str">
            <v>0</v>
          </cell>
          <cell r="Y44" t="str">
            <v>0</v>
          </cell>
          <cell r="Z44" t="str">
            <v>0</v>
          </cell>
          <cell r="AA44" t="str">
            <v>0</v>
          </cell>
          <cell r="AB44" t="str">
            <v>0</v>
          </cell>
          <cell r="AC44" t="str">
            <v>0</v>
          </cell>
          <cell r="AD44" t="str">
            <v>0</v>
          </cell>
          <cell r="AE44">
            <v>-5362</v>
          </cell>
          <cell r="AF44" t="str">
            <v>0</v>
          </cell>
          <cell r="AG44" t="str">
            <v>0</v>
          </cell>
          <cell r="AH44" t="str">
            <v>0</v>
          </cell>
          <cell r="AI44" t="str">
            <v>0</v>
          </cell>
          <cell r="AJ44" t="str">
            <v>0</v>
          </cell>
          <cell r="AK44">
            <v>-807</v>
          </cell>
          <cell r="AL44" t="str">
            <v>0</v>
          </cell>
          <cell r="AM44" t="str">
            <v>0</v>
          </cell>
          <cell r="AN44" t="str">
            <v>0</v>
          </cell>
          <cell r="AO44" t="str">
            <v>0</v>
          </cell>
          <cell r="AP44" t="str">
            <v>0</v>
          </cell>
          <cell r="AQ44">
            <v>454138</v>
          </cell>
          <cell r="AR44" t="str">
            <v>0</v>
          </cell>
          <cell r="AS44" t="str">
            <v>0</v>
          </cell>
          <cell r="AT44" t="str">
            <v>0</v>
          </cell>
          <cell r="AU44">
            <v>240</v>
          </cell>
          <cell r="AV44" t="str">
            <v>0</v>
          </cell>
          <cell r="AW44" t="str">
            <v>0</v>
          </cell>
          <cell r="AX44" t="str">
            <v>0</v>
          </cell>
          <cell r="AY44" t="str">
            <v>0</v>
          </cell>
          <cell r="AZ44">
            <v>1349</v>
          </cell>
          <cell r="BA44" t="str">
            <v>0</v>
          </cell>
          <cell r="BB44" t="str">
            <v>0</v>
          </cell>
          <cell r="BC44" t="str">
            <v>0</v>
          </cell>
          <cell r="BD44" t="str">
            <v>0</v>
          </cell>
          <cell r="BE44" t="str">
            <v>0</v>
          </cell>
          <cell r="BF44">
            <v>448198</v>
          </cell>
          <cell r="BG44">
            <v>119308</v>
          </cell>
          <cell r="BH44" t="str">
            <v>0</v>
          </cell>
          <cell r="BI44" t="str">
            <v>0</v>
          </cell>
          <cell r="BJ44">
            <v>-6109</v>
          </cell>
          <cell r="BK44" t="str">
            <v>0</v>
          </cell>
          <cell r="BL44">
            <v>4862</v>
          </cell>
          <cell r="BM44" t="str">
            <v>0</v>
          </cell>
          <cell r="BN44" t="str">
            <v>0</v>
          </cell>
          <cell r="BO44" t="str">
            <v>0</v>
          </cell>
          <cell r="BP44" t="str">
            <v>0</v>
          </cell>
          <cell r="BQ44">
            <v>219</v>
          </cell>
          <cell r="BT44">
            <v>22000</v>
          </cell>
          <cell r="BU44" t="str">
            <v>0</v>
          </cell>
          <cell r="BV44">
            <v>0</v>
          </cell>
          <cell r="BW44" t="str">
            <v>0</v>
          </cell>
          <cell r="BX44" t="str">
            <v>0</v>
          </cell>
          <cell r="BY44" t="str">
            <v>0</v>
          </cell>
          <cell r="BZ44" t="str">
            <v>0</v>
          </cell>
          <cell r="CA44">
            <v>-829</v>
          </cell>
          <cell r="CB44">
            <v>-260115</v>
          </cell>
          <cell r="CC44">
            <v>0</v>
          </cell>
          <cell r="CD44">
            <v>3146</v>
          </cell>
          <cell r="CE44" t="str">
            <v>0</v>
          </cell>
          <cell r="CF44" t="str">
            <v>0</v>
          </cell>
          <cell r="CG44">
            <v>2039</v>
          </cell>
          <cell r="CH44" t="str">
            <v>0</v>
          </cell>
          <cell r="CI44" t="str">
            <v>0</v>
          </cell>
          <cell r="CJ44" t="str">
            <v>0</v>
          </cell>
          <cell r="CM44" t="str">
            <v>0</v>
          </cell>
          <cell r="CN44" t="str">
            <v>0</v>
          </cell>
          <cell r="CO44" t="str">
            <v>0</v>
          </cell>
          <cell r="CP44" t="str">
            <v>0</v>
          </cell>
          <cell r="CQ44" t="str">
            <v>0</v>
          </cell>
          <cell r="CR44" t="str">
            <v>0</v>
          </cell>
          <cell r="CS44" t="str">
            <v>0</v>
          </cell>
          <cell r="CT44" t="str">
            <v>0</v>
          </cell>
          <cell r="CU44">
            <v>622</v>
          </cell>
          <cell r="CV44" t="str">
            <v>0</v>
          </cell>
          <cell r="CW44" t="str">
            <v>0</v>
          </cell>
          <cell r="CX44" t="str">
            <v>0</v>
          </cell>
          <cell r="CY44" t="str">
            <v>0</v>
          </cell>
          <cell r="CZ44">
            <v>-20961</v>
          </cell>
          <cell r="DA44" t="str">
            <v>0</v>
          </cell>
          <cell r="DB44" t="str">
            <v>0</v>
          </cell>
          <cell r="DC44" t="str">
            <v>0</v>
          </cell>
          <cell r="DD44">
            <v>7</v>
          </cell>
          <cell r="DE44" t="str">
            <v>0</v>
          </cell>
          <cell r="DF44" t="str">
            <v>0</v>
          </cell>
          <cell r="DG44" t="str">
            <v>0</v>
          </cell>
          <cell r="DH44" t="str">
            <v>0</v>
          </cell>
          <cell r="DI44" t="str">
            <v>0</v>
          </cell>
          <cell r="DJ44" t="str">
            <v>0</v>
          </cell>
          <cell r="DK44" t="str">
            <v>0</v>
          </cell>
          <cell r="DL44" t="str">
            <v>0</v>
          </cell>
          <cell r="DN44" t="str">
            <v>0</v>
          </cell>
          <cell r="DO44">
            <v>-7547</v>
          </cell>
          <cell r="DP44">
            <v>54782</v>
          </cell>
          <cell r="DQ44" t="str">
            <v>0</v>
          </cell>
          <cell r="DR44" t="str">
            <v>0</v>
          </cell>
          <cell r="DT44">
            <v>236</v>
          </cell>
          <cell r="DU44" t="str">
            <v>0</v>
          </cell>
          <cell r="DV44" t="str">
            <v>0</v>
          </cell>
          <cell r="DW44" t="str">
            <v>0</v>
          </cell>
          <cell r="DX44" t="str">
            <v>0</v>
          </cell>
          <cell r="DZ44" t="str">
            <v>0</v>
          </cell>
          <cell r="EA44" t="str">
            <v>0</v>
          </cell>
          <cell r="EB44">
            <v>107142</v>
          </cell>
          <cell r="EC44" t="str">
            <v>0</v>
          </cell>
          <cell r="ED44">
            <v>1324057</v>
          </cell>
          <cell r="EF44" t="str">
            <v>0</v>
          </cell>
          <cell r="EG44" t="str">
            <v>0</v>
          </cell>
          <cell r="EH44" t="str">
            <v>0</v>
          </cell>
          <cell r="EI44" t="str">
            <v>0</v>
          </cell>
          <cell r="EK44">
            <v>-9520</v>
          </cell>
          <cell r="EL44" t="str">
            <v>0</v>
          </cell>
          <cell r="EM44">
            <v>2200</v>
          </cell>
          <cell r="EN44" t="str">
            <v>0</v>
          </cell>
          <cell r="EO44" t="str">
            <v>0</v>
          </cell>
          <cell r="EP44" t="str">
            <v>0</v>
          </cell>
          <cell r="EQ44">
            <v>1162000</v>
          </cell>
          <cell r="ET44" t="str">
            <v>0</v>
          </cell>
          <cell r="EU44" t="str">
            <v>0</v>
          </cell>
          <cell r="EV44">
            <v>1154489</v>
          </cell>
          <cell r="EY44" t="str">
            <v>0</v>
          </cell>
          <cell r="EZ44" t="str">
            <v>0</v>
          </cell>
          <cell r="FA44" t="str">
            <v>0</v>
          </cell>
          <cell r="FB44" t="str">
            <v>0</v>
          </cell>
        </row>
        <row r="45">
          <cell r="E45" t="str">
            <v>0</v>
          </cell>
          <cell r="F45" t="str">
            <v>0</v>
          </cell>
          <cell r="G45" t="str">
            <v>0</v>
          </cell>
          <cell r="H45">
            <v>821398</v>
          </cell>
          <cell r="I45">
            <v>-7412</v>
          </cell>
          <cell r="J45" t="str">
            <v>0</v>
          </cell>
          <cell r="K45" t="str">
            <v>0</v>
          </cell>
          <cell r="L45" t="str">
            <v>0</v>
          </cell>
          <cell r="M45">
            <v>2406</v>
          </cell>
          <cell r="N45" t="str">
            <v>0</v>
          </cell>
          <cell r="O45">
            <v>-19395</v>
          </cell>
          <cell r="P45">
            <v>238727</v>
          </cell>
          <cell r="Q45">
            <v>60360</v>
          </cell>
          <cell r="R45">
            <v>124329</v>
          </cell>
          <cell r="S45">
            <v>561184</v>
          </cell>
          <cell r="T45">
            <v>5930</v>
          </cell>
          <cell r="U45" t="str">
            <v>0</v>
          </cell>
          <cell r="V45" t="str">
            <v>0</v>
          </cell>
          <cell r="W45">
            <v>11448</v>
          </cell>
          <cell r="X45" t="str">
            <v>0</v>
          </cell>
          <cell r="Y45" t="str">
            <v>0</v>
          </cell>
          <cell r="Z45">
            <v>17</v>
          </cell>
          <cell r="AA45">
            <v>1467</v>
          </cell>
          <cell r="AB45">
            <v>824256</v>
          </cell>
          <cell r="AC45">
            <v>1834</v>
          </cell>
          <cell r="AD45" t="str">
            <v>0</v>
          </cell>
          <cell r="AE45">
            <v>-13915</v>
          </cell>
          <cell r="AF45">
            <v>78762</v>
          </cell>
          <cell r="AG45" t="str">
            <v>0</v>
          </cell>
          <cell r="AH45">
            <v>36899</v>
          </cell>
          <cell r="AI45" t="str">
            <v>0</v>
          </cell>
          <cell r="AJ45">
            <v>-8</v>
          </cell>
          <cell r="AK45">
            <v>-266</v>
          </cell>
          <cell r="AL45" t="str">
            <v>0</v>
          </cell>
          <cell r="AM45" t="str">
            <v>0</v>
          </cell>
          <cell r="AN45" t="str">
            <v>0</v>
          </cell>
          <cell r="AO45" t="str">
            <v>0</v>
          </cell>
          <cell r="AP45" t="str">
            <v>0</v>
          </cell>
          <cell r="AQ45">
            <v>2228463</v>
          </cell>
          <cell r="AR45">
            <v>7947</v>
          </cell>
          <cell r="AS45">
            <v>3279</v>
          </cell>
          <cell r="AT45" t="str">
            <v>0</v>
          </cell>
          <cell r="AU45">
            <v>2364</v>
          </cell>
          <cell r="AV45">
            <v>6175</v>
          </cell>
          <cell r="AW45">
            <v>118711</v>
          </cell>
          <cell r="AX45" t="str">
            <v>0</v>
          </cell>
          <cell r="AY45">
            <v>183</v>
          </cell>
          <cell r="AZ45">
            <v>75290</v>
          </cell>
          <cell r="BA45" t="str">
            <v>0</v>
          </cell>
          <cell r="BB45">
            <v>-30701</v>
          </cell>
          <cell r="BC45">
            <v>2599</v>
          </cell>
          <cell r="BD45" t="str">
            <v>0</v>
          </cell>
          <cell r="BE45" t="str">
            <v>0</v>
          </cell>
          <cell r="BF45">
            <v>2099203</v>
          </cell>
          <cell r="BG45">
            <v>22300074</v>
          </cell>
          <cell r="BH45">
            <v>7636</v>
          </cell>
          <cell r="BI45">
            <v>-792174</v>
          </cell>
          <cell r="BJ45">
            <v>12281</v>
          </cell>
          <cell r="BK45" t="str">
            <v>0</v>
          </cell>
          <cell r="BL45">
            <v>-36616</v>
          </cell>
          <cell r="BM45" t="str">
            <v>0</v>
          </cell>
          <cell r="BN45">
            <v>256237</v>
          </cell>
          <cell r="BO45">
            <v>86123</v>
          </cell>
          <cell r="BP45">
            <v>392134</v>
          </cell>
          <cell r="BQ45">
            <v>531160</v>
          </cell>
          <cell r="BT45">
            <v>596181</v>
          </cell>
          <cell r="BU45">
            <v>7800</v>
          </cell>
          <cell r="BV45">
            <v>1944</v>
          </cell>
          <cell r="BW45">
            <v>199733</v>
          </cell>
          <cell r="BX45">
            <v>2115</v>
          </cell>
          <cell r="BY45">
            <v>274446</v>
          </cell>
          <cell r="BZ45">
            <v>28111</v>
          </cell>
          <cell r="CA45">
            <v>24264</v>
          </cell>
          <cell r="CB45">
            <v>-380436</v>
          </cell>
          <cell r="CC45">
            <v>4331023</v>
          </cell>
          <cell r="CD45">
            <v>52233</v>
          </cell>
          <cell r="CE45" t="str">
            <v>0</v>
          </cell>
          <cell r="CF45">
            <v>14020</v>
          </cell>
          <cell r="CG45">
            <v>24685</v>
          </cell>
          <cell r="CH45">
            <v>11448</v>
          </cell>
          <cell r="CI45">
            <v>1872793</v>
          </cell>
          <cell r="CJ45">
            <v>91552</v>
          </cell>
          <cell r="CM45" t="str">
            <v>0</v>
          </cell>
          <cell r="CN45">
            <v>3495</v>
          </cell>
          <cell r="CO45" t="str">
            <v>0</v>
          </cell>
          <cell r="CP45">
            <v>1565</v>
          </cell>
          <cell r="CQ45">
            <v>91</v>
          </cell>
          <cell r="CR45">
            <v>123823</v>
          </cell>
          <cell r="CS45" t="str">
            <v>0</v>
          </cell>
          <cell r="CT45">
            <v>131</v>
          </cell>
          <cell r="CU45">
            <v>24050657</v>
          </cell>
          <cell r="CV45">
            <v>48547</v>
          </cell>
          <cell r="CW45" t="str">
            <v>0</v>
          </cell>
          <cell r="CX45" t="str">
            <v>0</v>
          </cell>
          <cell r="CY45" t="str">
            <v>0</v>
          </cell>
          <cell r="CZ45">
            <v>-34781</v>
          </cell>
          <cell r="DA45" t="str">
            <v>0</v>
          </cell>
          <cell r="DB45" t="str">
            <v>0</v>
          </cell>
          <cell r="DC45">
            <v>1300</v>
          </cell>
          <cell r="DD45">
            <v>215963</v>
          </cell>
          <cell r="DE45">
            <v>5115</v>
          </cell>
          <cell r="DF45" t="str">
            <v>0</v>
          </cell>
          <cell r="DG45">
            <v>6149</v>
          </cell>
          <cell r="DH45">
            <v>996674</v>
          </cell>
          <cell r="DI45">
            <v>399</v>
          </cell>
          <cell r="DJ45">
            <v>-182</v>
          </cell>
          <cell r="DK45">
            <v>-1198</v>
          </cell>
          <cell r="DL45">
            <v>398775</v>
          </cell>
          <cell r="DN45">
            <v>6136</v>
          </cell>
          <cell r="DO45">
            <v>-7261</v>
          </cell>
          <cell r="DP45">
            <v>194994</v>
          </cell>
          <cell r="DQ45" t="str">
            <v>0</v>
          </cell>
          <cell r="DR45">
            <v>21100</v>
          </cell>
          <cell r="DT45">
            <v>20195</v>
          </cell>
          <cell r="DU45" t="str">
            <v>0</v>
          </cell>
          <cell r="DV45" t="str">
            <v>0</v>
          </cell>
          <cell r="DW45" t="str">
            <v>0</v>
          </cell>
          <cell r="DX45" t="str">
            <v>0</v>
          </cell>
          <cell r="DZ45" t="str">
            <v>0</v>
          </cell>
          <cell r="EA45" t="str">
            <v>0</v>
          </cell>
          <cell r="EB45">
            <v>10799499</v>
          </cell>
          <cell r="EC45" t="str">
            <v>0</v>
          </cell>
          <cell r="ED45">
            <v>74004994</v>
          </cell>
          <cell r="EF45" t="str">
            <v>0</v>
          </cell>
          <cell r="EG45" t="str">
            <v>0</v>
          </cell>
          <cell r="EH45" t="str">
            <v>0</v>
          </cell>
          <cell r="EI45" t="str">
            <v>0</v>
          </cell>
          <cell r="EK45">
            <v>-20428</v>
          </cell>
          <cell r="EL45" t="str">
            <v>0</v>
          </cell>
          <cell r="EM45">
            <v>850100</v>
          </cell>
          <cell r="EN45" t="str">
            <v>0</v>
          </cell>
          <cell r="EO45" t="str">
            <v>0</v>
          </cell>
          <cell r="EP45" t="str">
            <v>0</v>
          </cell>
          <cell r="EQ45">
            <v>2381000</v>
          </cell>
          <cell r="ET45" t="str">
            <v>0</v>
          </cell>
          <cell r="EU45" t="str">
            <v>0</v>
          </cell>
          <cell r="EV45">
            <v>3219458</v>
          </cell>
          <cell r="EY45" t="str">
            <v>0</v>
          </cell>
          <cell r="EZ45">
            <v>486</v>
          </cell>
          <cell r="FA45">
            <v>1380</v>
          </cell>
          <cell r="FB45">
            <v>-4800</v>
          </cell>
        </row>
        <row r="47">
          <cell r="E47" t="str">
            <v>0</v>
          </cell>
          <cell r="F47" t="str">
            <v>0</v>
          </cell>
          <cell r="G47" t="str">
            <v>0</v>
          </cell>
          <cell r="H47">
            <v>882804</v>
          </cell>
          <cell r="I47">
            <v>226040</v>
          </cell>
          <cell r="J47" t="str">
            <v>0</v>
          </cell>
          <cell r="K47" t="str">
            <v>0</v>
          </cell>
          <cell r="L47" t="str">
            <v>0</v>
          </cell>
          <cell r="M47">
            <v>34257</v>
          </cell>
          <cell r="N47" t="str">
            <v>0</v>
          </cell>
          <cell r="O47">
            <v>1110</v>
          </cell>
          <cell r="P47">
            <v>234458</v>
          </cell>
          <cell r="Q47">
            <v>368430</v>
          </cell>
          <cell r="R47">
            <v>327013</v>
          </cell>
          <cell r="S47">
            <v>561184</v>
          </cell>
          <cell r="T47">
            <v>173002</v>
          </cell>
          <cell r="U47" t="str">
            <v>0</v>
          </cell>
          <cell r="V47" t="str">
            <v>0</v>
          </cell>
          <cell r="W47">
            <v>26912</v>
          </cell>
          <cell r="X47" t="str">
            <v>0</v>
          </cell>
          <cell r="Y47" t="str">
            <v>0</v>
          </cell>
          <cell r="Z47">
            <v>17</v>
          </cell>
          <cell r="AA47">
            <v>5204</v>
          </cell>
          <cell r="AB47">
            <v>824256</v>
          </cell>
          <cell r="AC47">
            <v>10218</v>
          </cell>
          <cell r="AD47" t="str">
            <v>0</v>
          </cell>
          <cell r="AE47">
            <v>140025</v>
          </cell>
          <cell r="AF47">
            <v>105275</v>
          </cell>
          <cell r="AG47" t="str">
            <v>0</v>
          </cell>
          <cell r="AH47">
            <v>1402104</v>
          </cell>
          <cell r="AI47" t="str">
            <v>0</v>
          </cell>
          <cell r="AJ47">
            <v>82</v>
          </cell>
          <cell r="AK47">
            <v>77711</v>
          </cell>
          <cell r="AL47" t="str">
            <v>0</v>
          </cell>
          <cell r="AM47" t="str">
            <v>0</v>
          </cell>
          <cell r="AN47" t="str">
            <v>0</v>
          </cell>
          <cell r="AO47" t="str">
            <v>0</v>
          </cell>
          <cell r="AP47" t="str">
            <v>0</v>
          </cell>
          <cell r="AQ47">
            <v>2229760</v>
          </cell>
          <cell r="AR47">
            <v>100905</v>
          </cell>
          <cell r="AS47">
            <v>20023</v>
          </cell>
          <cell r="AT47" t="str">
            <v>0</v>
          </cell>
          <cell r="AU47">
            <v>115088</v>
          </cell>
          <cell r="AV47">
            <v>65625</v>
          </cell>
          <cell r="AW47">
            <v>1200143</v>
          </cell>
          <cell r="AX47" t="str">
            <v>0</v>
          </cell>
          <cell r="AY47">
            <v>11011</v>
          </cell>
          <cell r="AZ47">
            <v>448065</v>
          </cell>
          <cell r="BA47" t="str">
            <v>0</v>
          </cell>
          <cell r="BB47">
            <v>1735280</v>
          </cell>
          <cell r="BC47">
            <v>2599</v>
          </cell>
          <cell r="BD47" t="str">
            <v>0</v>
          </cell>
          <cell r="BE47" t="str">
            <v>0</v>
          </cell>
          <cell r="BF47">
            <v>7077130</v>
          </cell>
          <cell r="BG47">
            <v>22301058</v>
          </cell>
          <cell r="BH47">
            <v>83616</v>
          </cell>
          <cell r="BI47">
            <v>8003709</v>
          </cell>
          <cell r="BJ47">
            <v>288164</v>
          </cell>
          <cell r="BK47" t="str">
            <v>0</v>
          </cell>
          <cell r="BL47">
            <v>301387</v>
          </cell>
          <cell r="BM47">
            <v>1261478</v>
          </cell>
          <cell r="BN47">
            <v>256237</v>
          </cell>
          <cell r="BO47">
            <v>171056</v>
          </cell>
          <cell r="BP47">
            <v>392134</v>
          </cell>
          <cell r="BQ47">
            <v>909194</v>
          </cell>
          <cell r="BT47">
            <v>672416</v>
          </cell>
          <cell r="BU47">
            <v>238331</v>
          </cell>
          <cell r="BV47">
            <v>6346</v>
          </cell>
          <cell r="BW47">
            <v>199861</v>
          </cell>
          <cell r="BX47">
            <v>19998</v>
          </cell>
          <cell r="BY47">
            <v>274446</v>
          </cell>
          <cell r="BZ47">
            <v>165352</v>
          </cell>
          <cell r="CA47">
            <v>86860</v>
          </cell>
          <cell r="CB47">
            <v>-222270</v>
          </cell>
          <cell r="CC47">
            <v>4331044</v>
          </cell>
          <cell r="CD47">
            <v>106579</v>
          </cell>
          <cell r="CE47">
            <v>3447</v>
          </cell>
          <cell r="CF47">
            <v>16283</v>
          </cell>
          <cell r="CG47">
            <v>24685</v>
          </cell>
          <cell r="CH47">
            <v>126945</v>
          </cell>
          <cell r="CI47">
            <v>3812311</v>
          </cell>
          <cell r="CJ47">
            <v>344628</v>
          </cell>
          <cell r="CM47" t="str">
            <v>0</v>
          </cell>
          <cell r="CN47">
            <v>212293</v>
          </cell>
          <cell r="CO47" t="str">
            <v>0</v>
          </cell>
          <cell r="CP47">
            <v>5031</v>
          </cell>
          <cell r="CQ47">
            <v>4326</v>
          </cell>
          <cell r="CR47">
            <v>127103</v>
          </cell>
          <cell r="CS47" t="str">
            <v>0</v>
          </cell>
          <cell r="CT47">
            <v>10431</v>
          </cell>
          <cell r="CU47">
            <v>24050657</v>
          </cell>
          <cell r="CV47">
            <v>371435</v>
          </cell>
          <cell r="CW47" t="str">
            <v>0</v>
          </cell>
          <cell r="CX47" t="str">
            <v>0</v>
          </cell>
          <cell r="CY47" t="str">
            <v>0</v>
          </cell>
          <cell r="CZ47">
            <v>-34632</v>
          </cell>
          <cell r="DA47" t="str">
            <v>0</v>
          </cell>
          <cell r="DB47" t="str">
            <v>0</v>
          </cell>
          <cell r="DC47">
            <v>7348</v>
          </cell>
          <cell r="DD47">
            <v>393395</v>
          </cell>
          <cell r="DE47">
            <v>10772</v>
          </cell>
          <cell r="DF47" t="str">
            <v>0</v>
          </cell>
          <cell r="DG47">
            <v>39475</v>
          </cell>
          <cell r="DH47">
            <v>996674</v>
          </cell>
          <cell r="DI47">
            <v>1678</v>
          </cell>
          <cell r="DJ47">
            <v>1818</v>
          </cell>
          <cell r="DK47">
            <v>7743</v>
          </cell>
          <cell r="DL47">
            <v>398775</v>
          </cell>
          <cell r="DN47">
            <v>7625</v>
          </cell>
          <cell r="DO47">
            <v>136634</v>
          </cell>
          <cell r="DP47">
            <v>214165</v>
          </cell>
          <cell r="DQ47" t="str">
            <v>0</v>
          </cell>
          <cell r="DR47">
            <v>36691</v>
          </cell>
          <cell r="DT47">
            <v>75919</v>
          </cell>
          <cell r="DU47" t="str">
            <v>0</v>
          </cell>
          <cell r="DV47" t="str">
            <v>0</v>
          </cell>
          <cell r="DW47" t="str">
            <v>0</v>
          </cell>
          <cell r="DX47" t="str">
            <v>0</v>
          </cell>
          <cell r="DZ47" t="str">
            <v>0</v>
          </cell>
          <cell r="EA47" t="str">
            <v>0</v>
          </cell>
          <cell r="EB47">
            <v>10639511</v>
          </cell>
          <cell r="EC47" t="str">
            <v>0</v>
          </cell>
          <cell r="ED47">
            <v>100301098</v>
          </cell>
          <cell r="EF47" t="str">
            <v>0</v>
          </cell>
          <cell r="EG47" t="str">
            <v>0</v>
          </cell>
          <cell r="EH47">
            <v>36080</v>
          </cell>
          <cell r="EI47">
            <v>14871</v>
          </cell>
          <cell r="EK47">
            <v>959413</v>
          </cell>
          <cell r="EL47">
            <v>4843</v>
          </cell>
          <cell r="EM47">
            <v>1332900</v>
          </cell>
          <cell r="EN47">
            <v>2459</v>
          </cell>
          <cell r="EO47" t="str">
            <v>0</v>
          </cell>
          <cell r="EP47" t="str">
            <v>0</v>
          </cell>
          <cell r="EQ47">
            <v>5043000</v>
          </cell>
          <cell r="ET47" t="str">
            <v>0</v>
          </cell>
          <cell r="EU47" t="str">
            <v>0</v>
          </cell>
          <cell r="EV47">
            <v>7618045</v>
          </cell>
          <cell r="EY47" t="str">
            <v>0</v>
          </cell>
          <cell r="EZ47">
            <v>782</v>
          </cell>
          <cell r="FA47">
            <v>1380</v>
          </cell>
          <cell r="FB47">
            <v>-4500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4:I505"/>
  <sheetViews>
    <sheetView showGridLines="0" tabSelected="1" view="pageBreakPreview" zoomScale="115" zoomScaleNormal="115" zoomScaleSheetLayoutView="115" workbookViewId="0">
      <selection activeCell="A17" sqref="A17:F34"/>
    </sheetView>
  </sheetViews>
  <sheetFormatPr defaultColWidth="7.88671875" defaultRowHeight="10.199999999999999"/>
  <cols>
    <col min="1" max="1" width="70.6640625" style="4" customWidth="1"/>
    <col min="2" max="6" width="11.44140625" style="39" customWidth="1"/>
    <col min="7" max="7" width="7.88671875" style="59"/>
    <col min="8" max="8" width="21.33203125" style="3" customWidth="1"/>
    <col min="9" max="9" width="7.88671875" style="3"/>
    <col min="10" max="10" width="8.6640625" style="3" bestFit="1" customWidth="1"/>
    <col min="11" max="16384" width="7.88671875" style="3"/>
  </cols>
  <sheetData>
    <row r="4" spans="1:6">
      <c r="A4" s="1"/>
      <c r="B4" s="2"/>
      <c r="C4" s="2"/>
      <c r="D4" s="2"/>
      <c r="E4" s="2"/>
      <c r="F4" s="2"/>
    </row>
    <row r="5" spans="1:6">
      <c r="A5" s="1"/>
      <c r="B5" s="2"/>
      <c r="C5" s="2"/>
      <c r="D5" s="2"/>
      <c r="E5" s="2"/>
      <c r="F5" s="2"/>
    </row>
    <row r="6" spans="1:6">
      <c r="A6" s="1"/>
      <c r="B6" s="2"/>
      <c r="C6" s="2"/>
      <c r="D6" s="2"/>
      <c r="E6" s="2"/>
      <c r="F6" s="2"/>
    </row>
    <row r="9" spans="1:6">
      <c r="A9" s="74" t="s">
        <v>200</v>
      </c>
      <c r="B9" s="74"/>
      <c r="C9" s="74"/>
      <c r="D9" s="74"/>
      <c r="E9" s="74"/>
      <c r="F9" s="74"/>
    </row>
    <row r="10" spans="1:6">
      <c r="A10" s="74"/>
      <c r="B10" s="74"/>
      <c r="C10" s="74"/>
      <c r="D10" s="74"/>
      <c r="E10" s="74"/>
      <c r="F10" s="74"/>
    </row>
    <row r="11" spans="1:6">
      <c r="A11" s="74"/>
      <c r="B11" s="74"/>
      <c r="C11" s="74"/>
      <c r="D11" s="74"/>
      <c r="E11" s="74"/>
      <c r="F11" s="74"/>
    </row>
    <row r="12" spans="1:6">
      <c r="A12" s="74"/>
      <c r="B12" s="74"/>
      <c r="C12" s="74"/>
      <c r="D12" s="74"/>
      <c r="E12" s="74"/>
      <c r="F12" s="74"/>
    </row>
    <row r="13" spans="1:6">
      <c r="A13" s="74"/>
      <c r="B13" s="74"/>
      <c r="C13" s="74"/>
      <c r="D13" s="74"/>
      <c r="E13" s="74"/>
      <c r="F13" s="74"/>
    </row>
    <row r="14" spans="1:6" ht="19.2" customHeight="1">
      <c r="A14" s="74"/>
      <c r="B14" s="74"/>
      <c r="C14" s="74"/>
      <c r="D14" s="74"/>
      <c r="E14" s="74"/>
      <c r="F14" s="74"/>
    </row>
    <row r="15" spans="1:6" ht="22.8">
      <c r="A15" s="5"/>
      <c r="B15" s="6"/>
      <c r="C15" s="6"/>
      <c r="D15" s="6"/>
      <c r="E15" s="6"/>
      <c r="F15" s="6"/>
    </row>
    <row r="16" spans="1:6" ht="15">
      <c r="A16" s="7"/>
      <c r="B16" s="8"/>
      <c r="C16" s="8"/>
      <c r="D16" s="8"/>
      <c r="E16" s="8"/>
      <c r="F16" s="8"/>
    </row>
    <row r="17" spans="1:6">
      <c r="A17" s="77" t="s">
        <v>201</v>
      </c>
      <c r="B17" s="77"/>
      <c r="C17" s="77"/>
      <c r="D17" s="77"/>
      <c r="E17" s="77"/>
      <c r="F17" s="77"/>
    </row>
    <row r="18" spans="1:6">
      <c r="A18" s="77"/>
      <c r="B18" s="77"/>
      <c r="C18" s="77"/>
      <c r="D18" s="77"/>
      <c r="E18" s="77"/>
      <c r="F18" s="77"/>
    </row>
    <row r="19" spans="1:6">
      <c r="A19" s="77"/>
      <c r="B19" s="77"/>
      <c r="C19" s="77"/>
      <c r="D19" s="77"/>
      <c r="E19" s="77"/>
      <c r="F19" s="77"/>
    </row>
    <row r="20" spans="1:6">
      <c r="A20" s="77"/>
      <c r="B20" s="77"/>
      <c r="C20" s="77"/>
      <c r="D20" s="77"/>
      <c r="E20" s="77"/>
      <c r="F20" s="77"/>
    </row>
    <row r="21" spans="1:6">
      <c r="A21" s="77"/>
      <c r="B21" s="77"/>
      <c r="C21" s="77"/>
      <c r="D21" s="77"/>
      <c r="E21" s="77"/>
      <c r="F21" s="77"/>
    </row>
    <row r="22" spans="1:6">
      <c r="A22" s="77"/>
      <c r="B22" s="77"/>
      <c r="C22" s="77"/>
      <c r="D22" s="77"/>
      <c r="E22" s="77"/>
      <c r="F22" s="77"/>
    </row>
    <row r="23" spans="1:6">
      <c r="A23" s="77"/>
      <c r="B23" s="77"/>
      <c r="C23" s="77"/>
      <c r="D23" s="77"/>
      <c r="E23" s="77"/>
      <c r="F23" s="77"/>
    </row>
    <row r="24" spans="1:6">
      <c r="A24" s="77"/>
      <c r="B24" s="77"/>
      <c r="C24" s="77"/>
      <c r="D24" s="77"/>
      <c r="E24" s="77"/>
      <c r="F24" s="77"/>
    </row>
    <row r="25" spans="1:6">
      <c r="A25" s="77"/>
      <c r="B25" s="77"/>
      <c r="C25" s="77"/>
      <c r="D25" s="77"/>
      <c r="E25" s="77"/>
      <c r="F25" s="77"/>
    </row>
    <row r="26" spans="1:6">
      <c r="A26" s="77"/>
      <c r="B26" s="77"/>
      <c r="C26" s="77"/>
      <c r="D26" s="77"/>
      <c r="E26" s="77"/>
      <c r="F26" s="77"/>
    </row>
    <row r="27" spans="1:6">
      <c r="A27" s="77"/>
      <c r="B27" s="77"/>
      <c r="C27" s="77"/>
      <c r="D27" s="77"/>
      <c r="E27" s="77"/>
      <c r="F27" s="77"/>
    </row>
    <row r="28" spans="1:6">
      <c r="A28" s="77"/>
      <c r="B28" s="77"/>
      <c r="C28" s="77"/>
      <c r="D28" s="77"/>
      <c r="E28" s="77"/>
      <c r="F28" s="77"/>
    </row>
    <row r="29" spans="1:6">
      <c r="A29" s="77"/>
      <c r="B29" s="77"/>
      <c r="C29" s="77"/>
      <c r="D29" s="77"/>
      <c r="E29" s="77"/>
      <c r="F29" s="77"/>
    </row>
    <row r="30" spans="1:6">
      <c r="A30" s="77"/>
      <c r="B30" s="77"/>
      <c r="C30" s="77"/>
      <c r="D30" s="77"/>
      <c r="E30" s="77"/>
      <c r="F30" s="77"/>
    </row>
    <row r="31" spans="1:6">
      <c r="A31" s="77"/>
      <c r="B31" s="77"/>
      <c r="C31" s="77"/>
      <c r="D31" s="77"/>
      <c r="E31" s="77"/>
      <c r="F31" s="77"/>
    </row>
    <row r="32" spans="1:6">
      <c r="A32" s="77"/>
      <c r="B32" s="77"/>
      <c r="C32" s="77"/>
      <c r="D32" s="77"/>
      <c r="E32" s="77"/>
      <c r="F32" s="77"/>
    </row>
    <row r="33" spans="1:8">
      <c r="A33" s="77"/>
      <c r="B33" s="77"/>
      <c r="C33" s="77"/>
      <c r="D33" s="77"/>
      <c r="E33" s="77"/>
      <c r="F33" s="77"/>
    </row>
    <row r="34" spans="1:8" ht="17.399999999999999" customHeight="1">
      <c r="A34" s="77"/>
      <c r="B34" s="77"/>
      <c r="C34" s="77"/>
      <c r="D34" s="77"/>
      <c r="E34" s="77"/>
      <c r="F34" s="77"/>
    </row>
    <row r="35" spans="1:8" ht="15">
      <c r="A35" s="9"/>
      <c r="B35" s="10"/>
      <c r="C35" s="10"/>
      <c r="D35" s="10"/>
      <c r="E35" s="10"/>
      <c r="F35" s="10"/>
    </row>
    <row r="37" spans="1:8" s="13" customFormat="1">
      <c r="A37" s="11"/>
      <c r="B37" s="12" t="s">
        <v>0</v>
      </c>
      <c r="C37" s="75" t="s">
        <v>1</v>
      </c>
      <c r="D37" s="12" t="s">
        <v>2</v>
      </c>
      <c r="E37" s="12" t="s">
        <v>3</v>
      </c>
      <c r="F37" s="12" t="s">
        <v>4</v>
      </c>
      <c r="G37" s="60"/>
    </row>
    <row r="38" spans="1:8" s="13" customFormat="1">
      <c r="A38" s="14"/>
      <c r="B38" s="15" t="s">
        <v>5</v>
      </c>
      <c r="C38" s="76"/>
      <c r="D38" s="15"/>
      <c r="E38" s="15"/>
      <c r="F38" s="15" t="s">
        <v>5</v>
      </c>
      <c r="G38" s="60"/>
    </row>
    <row r="39" spans="1:8" s="13" customFormat="1">
      <c r="A39" s="14"/>
      <c r="B39" s="16" t="s">
        <v>6</v>
      </c>
      <c r="C39" s="16" t="s">
        <v>6</v>
      </c>
      <c r="D39" s="16" t="s">
        <v>6</v>
      </c>
      <c r="E39" s="16" t="s">
        <v>6</v>
      </c>
      <c r="F39" s="16" t="s">
        <v>6</v>
      </c>
      <c r="G39" s="60"/>
    </row>
    <row r="40" spans="1:8" s="13" customFormat="1" ht="15.75" customHeight="1">
      <c r="A40" s="17" t="s">
        <v>258</v>
      </c>
      <c r="B40" s="15"/>
      <c r="C40" s="15"/>
      <c r="D40" s="15"/>
      <c r="E40" s="15"/>
      <c r="F40" s="15"/>
      <c r="G40" s="60"/>
    </row>
    <row r="41" spans="1:8" s="19" customFormat="1" ht="15" customHeight="1">
      <c r="A41" s="17"/>
      <c r="B41" s="18"/>
      <c r="C41" s="18"/>
      <c r="D41" s="18"/>
      <c r="E41" s="18"/>
      <c r="F41" s="18"/>
      <c r="G41" s="2"/>
    </row>
    <row r="42" spans="1:8" s="19" customFormat="1" ht="11.25" customHeight="1">
      <c r="A42" s="20" t="s">
        <v>209</v>
      </c>
      <c r="B42" s="21"/>
      <c r="C42" s="21"/>
      <c r="D42" s="21"/>
      <c r="E42" s="21"/>
      <c r="F42" s="21"/>
      <c r="G42" s="2"/>
      <c r="H42" s="54"/>
    </row>
    <row r="43" spans="1:8" s="19" customFormat="1" ht="11.25" customHeight="1">
      <c r="A43" s="22" t="s">
        <v>244</v>
      </c>
      <c r="B43" s="21">
        <v>28974</v>
      </c>
      <c r="C43" s="21">
        <v>0</v>
      </c>
      <c r="D43" s="21">
        <v>527277</v>
      </c>
      <c r="E43" s="21">
        <v>-522042</v>
      </c>
      <c r="F43" s="21">
        <f t="shared" ref="F43:F50" si="0">SUM(B43:E43)</f>
        <v>34209</v>
      </c>
      <c r="G43" s="62"/>
      <c r="H43" s="54"/>
    </row>
    <row r="44" spans="1:8" s="19" customFormat="1" ht="11.25" customHeight="1">
      <c r="A44" s="22" t="s">
        <v>208</v>
      </c>
      <c r="B44" s="21">
        <v>0</v>
      </c>
      <c r="C44" s="21">
        <v>0</v>
      </c>
      <c r="D44" s="21">
        <v>0</v>
      </c>
      <c r="E44" s="21">
        <v>0</v>
      </c>
      <c r="F44" s="21">
        <f t="shared" si="0"/>
        <v>0</v>
      </c>
      <c r="G44" s="62"/>
    </row>
    <row r="45" spans="1:8" s="19" customFormat="1" ht="11.25" customHeight="1">
      <c r="A45" s="22" t="s">
        <v>98</v>
      </c>
      <c r="B45" s="21">
        <v>15</v>
      </c>
      <c r="C45" s="21">
        <v>0</v>
      </c>
      <c r="D45" s="21">
        <v>0</v>
      </c>
      <c r="E45" s="21">
        <v>0</v>
      </c>
      <c r="F45" s="21">
        <f t="shared" si="0"/>
        <v>15</v>
      </c>
      <c r="G45" s="62"/>
    </row>
    <row r="46" spans="1:8" s="19" customFormat="1" ht="11.25" customHeight="1">
      <c r="A46" s="22" t="s">
        <v>245</v>
      </c>
      <c r="B46" s="21">
        <v>1113</v>
      </c>
      <c r="C46" s="21">
        <v>0</v>
      </c>
      <c r="D46" s="21">
        <v>28475</v>
      </c>
      <c r="E46" s="21">
        <v>-28509</v>
      </c>
      <c r="F46" s="21">
        <f t="shared" si="0"/>
        <v>1079</v>
      </c>
      <c r="G46" s="62"/>
    </row>
    <row r="47" spans="1:8" s="19" customFormat="1" ht="11.25" customHeight="1">
      <c r="A47" s="22" t="s">
        <v>99</v>
      </c>
      <c r="B47" s="21">
        <v>2590</v>
      </c>
      <c r="C47" s="21">
        <v>0</v>
      </c>
      <c r="D47" s="21">
        <v>400</v>
      </c>
      <c r="E47" s="21">
        <v>-2990</v>
      </c>
      <c r="F47" s="21">
        <f t="shared" si="0"/>
        <v>0</v>
      </c>
      <c r="G47" s="62"/>
    </row>
    <row r="48" spans="1:8" s="19" customFormat="1" ht="11.25" customHeight="1">
      <c r="A48" s="22" t="s">
        <v>100</v>
      </c>
      <c r="B48" s="21">
        <v>581846</v>
      </c>
      <c r="C48" s="21">
        <v>0</v>
      </c>
      <c r="D48" s="21">
        <v>320000</v>
      </c>
      <c r="E48" s="21">
        <v>-6324</v>
      </c>
      <c r="F48" s="21">
        <f t="shared" si="0"/>
        <v>895522</v>
      </c>
      <c r="G48" s="62"/>
    </row>
    <row r="49" spans="1:9" s="19" customFormat="1" ht="11.25" customHeight="1">
      <c r="A49" s="22" t="s">
        <v>127</v>
      </c>
      <c r="B49" s="21">
        <v>975</v>
      </c>
      <c r="C49" s="21">
        <v>0</v>
      </c>
      <c r="D49" s="21">
        <v>183</v>
      </c>
      <c r="E49" s="21">
        <v>-211</v>
      </c>
      <c r="F49" s="21">
        <f t="shared" si="0"/>
        <v>947</v>
      </c>
      <c r="G49" s="62"/>
    </row>
    <row r="50" spans="1:9" s="19" customFormat="1" ht="11.25" customHeight="1">
      <c r="A50" s="22" t="s">
        <v>202</v>
      </c>
      <c r="B50" s="21">
        <v>4272</v>
      </c>
      <c r="C50" s="21">
        <v>0</v>
      </c>
      <c r="D50" s="21">
        <v>1901</v>
      </c>
      <c r="E50" s="21">
        <v>-1584</v>
      </c>
      <c r="F50" s="21">
        <f t="shared" si="0"/>
        <v>4589</v>
      </c>
      <c r="G50" s="62"/>
    </row>
    <row r="51" spans="1:9" s="19" customFormat="1" ht="11.25" customHeight="1">
      <c r="A51" s="20" t="s">
        <v>253</v>
      </c>
      <c r="B51" s="23">
        <f>SUM(B43:B50)</f>
        <v>619785</v>
      </c>
      <c r="C51" s="23">
        <f>SUM(C43:C50)</f>
        <v>0</v>
      </c>
      <c r="D51" s="23">
        <f>SUM(D43:D50)</f>
        <v>878236</v>
      </c>
      <c r="E51" s="23">
        <f>SUM(E43:E50)</f>
        <v>-561660</v>
      </c>
      <c r="F51" s="23">
        <f>SUM(F43:F50)</f>
        <v>936361</v>
      </c>
      <c r="G51" s="2"/>
    </row>
    <row r="52" spans="1:9" s="19" customFormat="1" ht="11.25" customHeight="1">
      <c r="A52" s="20"/>
      <c r="B52" s="24"/>
      <c r="C52" s="24"/>
      <c r="D52" s="24"/>
      <c r="E52" s="24"/>
      <c r="F52" s="24"/>
      <c r="G52" s="2"/>
    </row>
    <row r="53" spans="1:9" s="19" customFormat="1" ht="11.25" customHeight="1">
      <c r="A53" s="20" t="s">
        <v>7</v>
      </c>
      <c r="B53" s="25"/>
      <c r="C53" s="2"/>
      <c r="D53" s="25"/>
      <c r="E53" s="25"/>
      <c r="F53" s="25"/>
      <c r="G53" s="2"/>
      <c r="H53" s="54"/>
    </row>
    <row r="54" spans="1:9" s="19" customFormat="1" ht="11.25" customHeight="1">
      <c r="A54" s="22" t="s">
        <v>97</v>
      </c>
      <c r="B54" s="21">
        <v>14238</v>
      </c>
      <c r="C54" s="21">
        <v>0</v>
      </c>
      <c r="D54" s="21">
        <v>42450</v>
      </c>
      <c r="E54" s="21">
        <v>-47729</v>
      </c>
      <c r="F54" s="21">
        <f>SUM(B54:E54)</f>
        <v>8959</v>
      </c>
      <c r="G54" s="62"/>
    </row>
    <row r="55" spans="1:9" s="19" customFormat="1" ht="11.25" customHeight="1">
      <c r="A55" s="22" t="s">
        <v>248</v>
      </c>
      <c r="B55" s="21">
        <v>254</v>
      </c>
      <c r="C55" s="21">
        <v>0</v>
      </c>
      <c r="D55" s="21">
        <v>66</v>
      </c>
      <c r="E55" s="21">
        <v>-9</v>
      </c>
      <c r="F55" s="21">
        <f>SUM(B55:E55)</f>
        <v>311</v>
      </c>
      <c r="G55" s="62"/>
      <c r="H55" s="55"/>
      <c r="I55" s="55"/>
    </row>
    <row r="56" spans="1:9" s="19" customFormat="1" ht="11.25" customHeight="1">
      <c r="A56" s="20" t="s">
        <v>8</v>
      </c>
      <c r="B56" s="23">
        <f>SUM(B54:B55)</f>
        <v>14492</v>
      </c>
      <c r="C56" s="23">
        <f>SUM(C54:C55)</f>
        <v>0</v>
      </c>
      <c r="D56" s="23">
        <f>SUM(D54:D55)</f>
        <v>42516</v>
      </c>
      <c r="E56" s="23">
        <f>SUM(E54:E55)</f>
        <v>-47738</v>
      </c>
      <c r="F56" s="23">
        <f>SUM(F54:F55)</f>
        <v>9270</v>
      </c>
      <c r="G56" s="2"/>
    </row>
    <row r="57" spans="1:9" s="19" customFormat="1" ht="11.25" customHeight="1">
      <c r="A57" s="20"/>
      <c r="B57" s="24"/>
      <c r="C57" s="24"/>
      <c r="D57" s="24"/>
      <c r="E57" s="24"/>
      <c r="F57" s="24"/>
      <c r="G57" s="2"/>
    </row>
    <row r="58" spans="1:9" s="19" customFormat="1" ht="11.25" customHeight="1">
      <c r="A58" s="4"/>
      <c r="B58" s="26"/>
      <c r="C58" s="2"/>
      <c r="D58" s="26"/>
      <c r="E58" s="26"/>
      <c r="F58" s="26"/>
      <c r="G58" s="2"/>
    </row>
    <row r="59" spans="1:9" s="13" customFormat="1" ht="15.75" customHeight="1">
      <c r="A59" s="17" t="s">
        <v>9</v>
      </c>
      <c r="B59" s="15"/>
      <c r="C59" s="15"/>
      <c r="D59" s="15"/>
      <c r="E59" s="15"/>
      <c r="F59" s="15"/>
      <c r="G59" s="60"/>
    </row>
    <row r="60" spans="1:9" s="19" customFormat="1" ht="15" customHeight="1">
      <c r="A60" s="28"/>
      <c r="B60" s="27"/>
      <c r="C60" s="27"/>
      <c r="D60" s="27"/>
      <c r="E60" s="27"/>
      <c r="F60" s="27"/>
      <c r="G60" s="2"/>
    </row>
    <row r="61" spans="1:9" s="19" customFormat="1" ht="11.25" customHeight="1">
      <c r="A61" s="29" t="s">
        <v>10</v>
      </c>
      <c r="B61" s="2"/>
      <c r="C61" s="2"/>
      <c r="D61" s="2"/>
      <c r="E61" s="2"/>
      <c r="F61" s="2"/>
      <c r="G61" s="2"/>
    </row>
    <row r="62" spans="1:9" s="19" customFormat="1" ht="11.25" customHeight="1">
      <c r="A62" s="22" t="s">
        <v>128</v>
      </c>
      <c r="B62" s="30">
        <v>21236</v>
      </c>
      <c r="C62" s="2" t="s">
        <v>95</v>
      </c>
      <c r="D62" s="30">
        <v>291825</v>
      </c>
      <c r="E62" s="21">
        <v>-304458</v>
      </c>
      <c r="F62" s="21">
        <f>SUM(B62:E62)</f>
        <v>8603</v>
      </c>
      <c r="G62" s="62"/>
    </row>
    <row r="63" spans="1:9" s="19" customFormat="1" ht="11.25" customHeight="1">
      <c r="A63" s="4" t="s">
        <v>205</v>
      </c>
      <c r="B63" s="21">
        <v>53689</v>
      </c>
      <c r="C63" s="21">
        <v>0</v>
      </c>
      <c r="D63" s="21">
        <v>201981</v>
      </c>
      <c r="E63" s="21">
        <v>-255670</v>
      </c>
      <c r="F63" s="21">
        <f>SUM(B63:E63)</f>
        <v>0</v>
      </c>
      <c r="G63" s="62"/>
    </row>
    <row r="64" spans="1:9" s="19" customFormat="1" ht="11.25" customHeight="1">
      <c r="A64" s="4" t="s">
        <v>206</v>
      </c>
      <c r="B64" s="21">
        <v>8705</v>
      </c>
      <c r="C64" s="21">
        <v>0</v>
      </c>
      <c r="D64" s="21">
        <v>80</v>
      </c>
      <c r="E64" s="21">
        <v>-7148</v>
      </c>
      <c r="F64" s="21">
        <f>SUM(B64:E64)</f>
        <v>1637</v>
      </c>
      <c r="G64" s="62"/>
    </row>
    <row r="65" spans="1:8" s="19" customFormat="1" ht="11.25" customHeight="1">
      <c r="A65" s="31" t="s">
        <v>254</v>
      </c>
      <c r="B65" s="23">
        <f>SUM(B62:B64)</f>
        <v>83630</v>
      </c>
      <c r="C65" s="23">
        <f>SUM(C62:C64)</f>
        <v>0</v>
      </c>
      <c r="D65" s="23">
        <f>SUM(D62:D64)</f>
        <v>493886</v>
      </c>
      <c r="E65" s="23">
        <f>SUM(E62:E64)</f>
        <v>-567276</v>
      </c>
      <c r="F65" s="23">
        <f>SUM(F62:F64)</f>
        <v>10240</v>
      </c>
      <c r="G65" s="2"/>
    </row>
    <row r="66" spans="1:8" s="19" customFormat="1" ht="11.25" customHeight="1">
      <c r="A66" s="31"/>
      <c r="B66" s="24"/>
      <c r="C66" s="24"/>
      <c r="D66" s="24"/>
      <c r="E66" s="24"/>
      <c r="F66" s="24"/>
      <c r="G66" s="2"/>
    </row>
    <row r="67" spans="1:8" s="19" customFormat="1" ht="11.25" customHeight="1">
      <c r="A67" s="29" t="s">
        <v>16</v>
      </c>
      <c r="B67" s="21"/>
      <c r="C67" s="2"/>
      <c r="D67" s="21"/>
      <c r="E67" s="21"/>
      <c r="F67" s="21"/>
      <c r="G67" s="2"/>
    </row>
    <row r="68" spans="1:8" s="19" customFormat="1" ht="11.25" customHeight="1">
      <c r="A68" s="4" t="s">
        <v>166</v>
      </c>
      <c r="B68" s="21">
        <v>164</v>
      </c>
      <c r="C68" s="21">
        <v>0</v>
      </c>
      <c r="D68" s="21">
        <v>285</v>
      </c>
      <c r="E68" s="21">
        <v>-300</v>
      </c>
      <c r="F68" s="21">
        <f>SUM(B68:E68)</f>
        <v>149</v>
      </c>
      <c r="G68" s="62"/>
    </row>
    <row r="69" spans="1:8" s="32" customFormat="1" ht="11.25" customHeight="1">
      <c r="A69" s="4" t="s">
        <v>167</v>
      </c>
      <c r="B69" s="21">
        <v>10</v>
      </c>
      <c r="C69" s="21">
        <v>0</v>
      </c>
      <c r="D69" s="21">
        <v>10</v>
      </c>
      <c r="E69" s="21">
        <v>-11</v>
      </c>
      <c r="F69" s="21">
        <f>SUM(B69:E69)</f>
        <v>9</v>
      </c>
      <c r="G69" s="62"/>
    </row>
    <row r="70" spans="1:8" s="32" customFormat="1" ht="11.25" customHeight="1">
      <c r="A70" s="33" t="s">
        <v>168</v>
      </c>
      <c r="B70" s="21">
        <v>123774</v>
      </c>
      <c r="C70" s="21">
        <v>0</v>
      </c>
      <c r="D70" s="21">
        <v>73136</v>
      </c>
      <c r="E70" s="21">
        <v>-51970</v>
      </c>
      <c r="F70" s="21">
        <f>SUM(B70:E70)</f>
        <v>144940</v>
      </c>
      <c r="G70" s="62"/>
    </row>
    <row r="71" spans="1:8" s="32" customFormat="1" ht="11.25" customHeight="1">
      <c r="A71" s="33" t="s">
        <v>207</v>
      </c>
      <c r="B71" s="21">
        <v>0</v>
      </c>
      <c r="C71" s="21">
        <v>0</v>
      </c>
      <c r="D71" s="21">
        <v>1</v>
      </c>
      <c r="E71" s="21">
        <v>-1</v>
      </c>
      <c r="F71" s="21">
        <f>SUM(B71:E71)</f>
        <v>0</v>
      </c>
      <c r="G71" s="62"/>
      <c r="H71" s="19"/>
    </row>
    <row r="72" spans="1:8" s="19" customFormat="1" ht="11.25" customHeight="1">
      <c r="A72" s="34" t="s">
        <v>80</v>
      </c>
      <c r="B72" s="23">
        <f>SUM(B68:B71)</f>
        <v>123948</v>
      </c>
      <c r="C72" s="23">
        <f>SUM(C68:C71)</f>
        <v>0</v>
      </c>
      <c r="D72" s="23">
        <f>SUM(D68:D71)</f>
        <v>73432</v>
      </c>
      <c r="E72" s="23">
        <f>SUM(E68:E71)</f>
        <v>-52282</v>
      </c>
      <c r="F72" s="23">
        <f>SUM(F68:F71)</f>
        <v>145098</v>
      </c>
      <c r="G72" s="2"/>
    </row>
    <row r="73" spans="1:8" s="19" customFormat="1" ht="11.25" customHeight="1">
      <c r="A73" s="34"/>
      <c r="B73" s="35"/>
      <c r="C73" s="35"/>
      <c r="D73" s="35"/>
      <c r="E73" s="35"/>
      <c r="F73" s="35"/>
      <c r="G73" s="2"/>
    </row>
    <row r="74" spans="1:8" s="32" customFormat="1" ht="11.25" customHeight="1">
      <c r="A74" s="29" t="s">
        <v>13</v>
      </c>
      <c r="B74" s="21"/>
      <c r="C74" s="2"/>
      <c r="D74" s="21"/>
      <c r="E74" s="21"/>
      <c r="F74" s="21"/>
      <c r="G74" s="47"/>
    </row>
    <row r="75" spans="1:8" s="19" customFormat="1" ht="11.25" customHeight="1">
      <c r="A75" s="4" t="s">
        <v>101</v>
      </c>
      <c r="B75" s="21">
        <v>1433</v>
      </c>
      <c r="C75" s="21">
        <v>0</v>
      </c>
      <c r="D75" s="21">
        <v>2913</v>
      </c>
      <c r="E75" s="21">
        <v>-3410</v>
      </c>
      <c r="F75" s="21">
        <f>SUM(B75:E75)</f>
        <v>936</v>
      </c>
      <c r="G75" s="62"/>
    </row>
    <row r="76" spans="1:8" s="19" customFormat="1" ht="11.25" customHeight="1">
      <c r="A76" s="34" t="s">
        <v>231</v>
      </c>
      <c r="B76" s="23">
        <f>SUM(B75)</f>
        <v>1433</v>
      </c>
      <c r="C76" s="23">
        <f>SUM(C75)</f>
        <v>0</v>
      </c>
      <c r="D76" s="23">
        <f>SUM(D75)</f>
        <v>2913</v>
      </c>
      <c r="E76" s="23">
        <f>SUM(E75)</f>
        <v>-3410</v>
      </c>
      <c r="F76" s="23">
        <f>SUM(F75)</f>
        <v>936</v>
      </c>
      <c r="G76" s="2"/>
    </row>
    <row r="77" spans="1:8" s="19" customFormat="1" ht="11.25" customHeight="1">
      <c r="A77" s="34"/>
      <c r="B77" s="24"/>
      <c r="C77" s="24"/>
      <c r="D77" s="24"/>
      <c r="E77" s="24"/>
      <c r="F77" s="24"/>
      <c r="G77" s="2"/>
    </row>
    <row r="78" spans="1:8" s="19" customFormat="1" ht="11.25" customHeight="1">
      <c r="A78" s="34"/>
      <c r="B78" s="24"/>
      <c r="C78" s="24"/>
      <c r="D78" s="24"/>
      <c r="E78" s="24"/>
      <c r="F78" s="24"/>
      <c r="G78" s="2"/>
    </row>
    <row r="79" spans="1:8" s="19" customFormat="1" ht="11.25" customHeight="1">
      <c r="A79" s="34"/>
      <c r="B79" s="24"/>
      <c r="C79" s="24"/>
      <c r="D79" s="24"/>
      <c r="E79" s="24"/>
      <c r="F79" s="24"/>
      <c r="G79" s="2"/>
    </row>
    <row r="80" spans="1:8" s="19" customFormat="1" ht="11.25" customHeight="1">
      <c r="A80" s="34"/>
      <c r="B80" s="24"/>
      <c r="C80" s="24"/>
      <c r="D80" s="24"/>
      <c r="E80" s="24"/>
      <c r="F80" s="24"/>
      <c r="G80" s="2"/>
    </row>
    <row r="81" spans="1:9" s="19" customFormat="1" ht="11.25" customHeight="1">
      <c r="A81" s="11"/>
      <c r="B81" s="12" t="s">
        <v>0</v>
      </c>
      <c r="C81" s="67" t="s">
        <v>1</v>
      </c>
      <c r="D81" s="12" t="s">
        <v>2</v>
      </c>
      <c r="E81" s="12" t="s">
        <v>3</v>
      </c>
      <c r="F81" s="12" t="s">
        <v>4</v>
      </c>
      <c r="G81" s="2"/>
    </row>
    <row r="82" spans="1:9" s="19" customFormat="1" ht="11.25" customHeight="1">
      <c r="A82" s="14"/>
      <c r="B82" s="15" t="s">
        <v>5</v>
      </c>
      <c r="C82" s="68"/>
      <c r="D82" s="15"/>
      <c r="E82" s="15"/>
      <c r="F82" s="15" t="s">
        <v>5</v>
      </c>
      <c r="G82" s="2"/>
    </row>
    <row r="83" spans="1:9" s="19" customFormat="1" ht="11.25" customHeight="1">
      <c r="A83" s="14"/>
      <c r="B83" s="16" t="s">
        <v>6</v>
      </c>
      <c r="C83" s="16" t="s">
        <v>6</v>
      </c>
      <c r="D83" s="16" t="s">
        <v>6</v>
      </c>
      <c r="E83" s="16" t="s">
        <v>6</v>
      </c>
      <c r="F83" s="16" t="s">
        <v>6</v>
      </c>
      <c r="G83" s="2"/>
    </row>
    <row r="84" spans="1:9" s="19" customFormat="1" ht="11.25" customHeight="1">
      <c r="A84" s="29" t="s">
        <v>147</v>
      </c>
      <c r="C84" s="2"/>
      <c r="D84" s="56"/>
      <c r="E84" s="21"/>
      <c r="F84" s="56"/>
      <c r="G84" s="2"/>
      <c r="H84" s="58"/>
      <c r="I84" s="58"/>
    </row>
    <row r="85" spans="1:9" s="19" customFormat="1" ht="22.5" customHeight="1">
      <c r="A85" s="22" t="s">
        <v>134</v>
      </c>
      <c r="B85" s="21">
        <v>2208</v>
      </c>
      <c r="C85" s="21">
        <v>0</v>
      </c>
      <c r="D85" s="21">
        <v>8750</v>
      </c>
      <c r="E85" s="21">
        <v>-7727</v>
      </c>
      <c r="F85" s="21">
        <f>SUM(B85:E85)</f>
        <v>3231</v>
      </c>
      <c r="G85" s="2"/>
    </row>
    <row r="86" spans="1:9" s="19" customFormat="1" ht="11.25" customHeight="1">
      <c r="A86" s="34" t="s">
        <v>148</v>
      </c>
      <c r="B86" s="23">
        <f>SUM(B85)</f>
        <v>2208</v>
      </c>
      <c r="C86" s="23">
        <f>SUM(C85)</f>
        <v>0</v>
      </c>
      <c r="D86" s="23">
        <f>SUM(D85)</f>
        <v>8750</v>
      </c>
      <c r="E86" s="23">
        <f>SUM(E85)</f>
        <v>-7727</v>
      </c>
      <c r="F86" s="23">
        <f>SUM(F85)</f>
        <v>3231</v>
      </c>
      <c r="G86" s="2"/>
    </row>
    <row r="87" spans="1:9" s="19" customFormat="1" ht="11.25" customHeight="1">
      <c r="A87" s="34"/>
      <c r="B87" s="24"/>
      <c r="C87" s="24"/>
      <c r="D87" s="24"/>
      <c r="E87" s="24"/>
      <c r="F87" s="24"/>
      <c r="G87" s="2"/>
    </row>
    <row r="88" spans="1:9" s="19" customFormat="1" ht="11.25" customHeight="1">
      <c r="A88" s="29" t="s">
        <v>14</v>
      </c>
      <c r="B88" s="21"/>
      <c r="C88" s="2"/>
      <c r="D88" s="21"/>
      <c r="E88" s="21"/>
      <c r="F88" s="21"/>
      <c r="G88" s="2"/>
    </row>
    <row r="89" spans="1:9" s="19" customFormat="1" ht="11.25" customHeight="1">
      <c r="A89" s="4" t="s">
        <v>129</v>
      </c>
      <c r="B89" s="21">
        <v>22225</v>
      </c>
      <c r="C89" s="21">
        <v>0</v>
      </c>
      <c r="D89" s="21">
        <v>29592</v>
      </c>
      <c r="E89" s="21">
        <v>-13092</v>
      </c>
      <c r="F89" s="21">
        <f>SUM(B89:E89)</f>
        <v>38725</v>
      </c>
      <c r="G89" s="62"/>
      <c r="H89" s="54"/>
    </row>
    <row r="90" spans="1:9" s="19" customFormat="1" ht="11.25" customHeight="1">
      <c r="A90" s="4" t="s">
        <v>102</v>
      </c>
      <c r="B90" s="21">
        <v>1074</v>
      </c>
      <c r="C90" s="21">
        <v>0</v>
      </c>
      <c r="D90" s="21">
        <v>837</v>
      </c>
      <c r="E90" s="21">
        <v>-1167</v>
      </c>
      <c r="F90" s="21">
        <f>SUM(B90:E90)</f>
        <v>744</v>
      </c>
      <c r="G90" s="62"/>
    </row>
    <row r="91" spans="1:9" s="19" customFormat="1" ht="11.25" customHeight="1">
      <c r="A91" s="4" t="s">
        <v>206</v>
      </c>
      <c r="B91" s="21">
        <v>22</v>
      </c>
      <c r="C91" s="21">
        <v>0</v>
      </c>
      <c r="D91" s="21">
        <v>374</v>
      </c>
      <c r="E91" s="21">
        <v>-152</v>
      </c>
      <c r="F91" s="21">
        <f>SUM(B91:E91)</f>
        <v>244</v>
      </c>
      <c r="G91" s="62"/>
    </row>
    <row r="92" spans="1:9" s="19" customFormat="1" ht="11.25" customHeight="1">
      <c r="A92" s="34" t="s">
        <v>15</v>
      </c>
      <c r="B92" s="23">
        <f>SUM(B89:B91)</f>
        <v>23321</v>
      </c>
      <c r="C92" s="23">
        <f>SUM(C89:C91)</f>
        <v>0</v>
      </c>
      <c r="D92" s="23">
        <f>SUM(D89:D91)</f>
        <v>30803</v>
      </c>
      <c r="E92" s="23">
        <f>SUM(E89:E91)</f>
        <v>-14411</v>
      </c>
      <c r="F92" s="23">
        <f>SUM(F89:F91)</f>
        <v>39713</v>
      </c>
      <c r="G92" s="2"/>
    </row>
    <row r="93" spans="1:9" s="19" customFormat="1" ht="11.25" customHeight="1">
      <c r="A93" s="34"/>
      <c r="B93" s="35"/>
      <c r="C93" s="35"/>
      <c r="D93" s="35"/>
      <c r="E93" s="35"/>
      <c r="F93" s="35"/>
      <c r="G93" s="2"/>
    </row>
    <row r="94" spans="1:9" s="19" customFormat="1" ht="11.25" customHeight="1">
      <c r="A94" s="29" t="s">
        <v>26</v>
      </c>
      <c r="B94" s="21"/>
      <c r="C94" s="2"/>
      <c r="D94" s="21"/>
      <c r="E94" s="21"/>
      <c r="F94" s="21"/>
      <c r="G94" s="2"/>
      <c r="H94" s="58"/>
    </row>
    <row r="95" spans="1:9" s="19" customFormat="1" ht="11.25" customHeight="1">
      <c r="A95" s="36" t="s">
        <v>241</v>
      </c>
      <c r="B95" s="21">
        <v>14454</v>
      </c>
      <c r="C95" s="21">
        <v>0</v>
      </c>
      <c r="D95" s="21">
        <v>21777</v>
      </c>
      <c r="E95" s="21">
        <v>-20739</v>
      </c>
      <c r="F95" s="21">
        <f>SUM(B95:E95)</f>
        <v>15492</v>
      </c>
      <c r="G95" s="62"/>
    </row>
    <row r="96" spans="1:9" s="19" customFormat="1" ht="11.25" customHeight="1">
      <c r="A96" s="34" t="s">
        <v>27</v>
      </c>
      <c r="B96" s="23">
        <f>SUM(B95)</f>
        <v>14454</v>
      </c>
      <c r="C96" s="23">
        <f>SUM(C95)</f>
        <v>0</v>
      </c>
      <c r="D96" s="23">
        <f>SUM(D95)</f>
        <v>21777</v>
      </c>
      <c r="E96" s="23">
        <f>SUM(E95)</f>
        <v>-20739</v>
      </c>
      <c r="F96" s="23">
        <f>SUM(F95)</f>
        <v>15492</v>
      </c>
      <c r="G96" s="2"/>
    </row>
    <row r="97" spans="1:8" s="19" customFormat="1" ht="11.25" customHeight="1">
      <c r="A97" s="34"/>
      <c r="B97" s="21"/>
      <c r="C97" s="21"/>
      <c r="D97" s="21"/>
      <c r="E97" s="21"/>
      <c r="F97" s="21"/>
      <c r="G97" s="2"/>
    </row>
    <row r="98" spans="1:8" s="19" customFormat="1" ht="11.25" customHeight="1">
      <c r="A98" s="29" t="s">
        <v>28</v>
      </c>
      <c r="B98" s="21"/>
      <c r="C98" s="2"/>
      <c r="D98" s="21"/>
      <c r="E98" s="21"/>
      <c r="F98" s="21"/>
      <c r="G98" s="2"/>
    </row>
    <row r="99" spans="1:8" s="19" customFormat="1" ht="11.25" customHeight="1">
      <c r="A99" s="22" t="s">
        <v>242</v>
      </c>
      <c r="B99" s="21">
        <v>1211</v>
      </c>
      <c r="C99" s="2"/>
      <c r="D99" s="21">
        <v>167</v>
      </c>
      <c r="E99" s="21">
        <v>-226</v>
      </c>
      <c r="F99" s="21">
        <f>SUM(B99:E99)</f>
        <v>1152</v>
      </c>
      <c r="G99" s="2"/>
    </row>
    <row r="100" spans="1:8" s="19" customFormat="1" ht="11.25" customHeight="1">
      <c r="A100" s="34" t="s">
        <v>29</v>
      </c>
      <c r="B100" s="23">
        <f>SUM(B99)</f>
        <v>1211</v>
      </c>
      <c r="C100" s="23">
        <f>SUM(C99)</f>
        <v>0</v>
      </c>
      <c r="D100" s="23">
        <f>SUM(D99)</f>
        <v>167</v>
      </c>
      <c r="E100" s="23">
        <f>SUM(E99)</f>
        <v>-226</v>
      </c>
      <c r="F100" s="23">
        <f>SUM(F99)</f>
        <v>1152</v>
      </c>
      <c r="G100" s="2"/>
    </row>
    <row r="101" spans="1:8" s="19" customFormat="1" ht="11.25" customHeight="1">
      <c r="A101" s="34"/>
      <c r="B101" s="24"/>
      <c r="C101" s="24"/>
      <c r="D101" s="24"/>
      <c r="E101" s="24"/>
      <c r="F101" s="24"/>
      <c r="G101" s="2"/>
    </row>
    <row r="102" spans="1:8" s="19" customFormat="1" ht="11.25" customHeight="1">
      <c r="A102" s="34"/>
      <c r="B102" s="24"/>
      <c r="C102" s="24"/>
      <c r="D102" s="24"/>
      <c r="E102" s="24"/>
      <c r="F102" s="24"/>
      <c r="G102" s="2"/>
    </row>
    <row r="103" spans="1:8" s="13" customFormat="1" ht="15.75" customHeight="1">
      <c r="A103" s="17" t="s">
        <v>136</v>
      </c>
      <c r="B103" s="15"/>
      <c r="C103" s="15"/>
      <c r="D103" s="15"/>
      <c r="E103" s="15"/>
      <c r="F103" s="15"/>
      <c r="G103" s="60"/>
    </row>
    <row r="104" spans="1:8" s="19" customFormat="1" ht="15" customHeight="1">
      <c r="A104" s="37"/>
      <c r="B104" s="25"/>
      <c r="C104" s="25"/>
      <c r="D104" s="25"/>
      <c r="E104" s="25"/>
      <c r="F104" s="25"/>
      <c r="G104" s="2"/>
    </row>
    <row r="105" spans="1:8" s="19" customFormat="1" ht="11.25" customHeight="1">
      <c r="A105" s="29" t="s">
        <v>85</v>
      </c>
      <c r="B105" s="21"/>
      <c r="C105" s="2"/>
      <c r="D105" s="21"/>
      <c r="E105" s="21"/>
      <c r="F105" s="21"/>
      <c r="G105" s="2"/>
      <c r="H105" s="54"/>
    </row>
    <row r="106" spans="1:8" s="19" customFormat="1" ht="11.25" customHeight="1">
      <c r="A106" s="4" t="s">
        <v>151</v>
      </c>
      <c r="B106" s="21">
        <v>725</v>
      </c>
      <c r="C106" s="21">
        <v>0</v>
      </c>
      <c r="D106" s="21">
        <v>5552</v>
      </c>
      <c r="E106" s="21">
        <v>-5092</v>
      </c>
      <c r="F106" s="21">
        <f>SUM(B106:E106)</f>
        <v>1185</v>
      </c>
      <c r="G106" s="62"/>
    </row>
    <row r="107" spans="1:8" s="19" customFormat="1" ht="11.25" customHeight="1">
      <c r="A107" s="4" t="s">
        <v>260</v>
      </c>
      <c r="B107" s="38">
        <v>0</v>
      </c>
      <c r="C107" s="38">
        <v>0</v>
      </c>
      <c r="D107" s="38"/>
      <c r="E107" s="38"/>
      <c r="F107" s="38"/>
      <c r="G107" s="2"/>
    </row>
    <row r="108" spans="1:8" s="19" customFormat="1" ht="11.25" customHeight="1">
      <c r="A108" s="4" t="s">
        <v>103</v>
      </c>
      <c r="B108" s="21">
        <v>380</v>
      </c>
      <c r="C108" s="21">
        <v>0</v>
      </c>
      <c r="D108" s="21">
        <v>710</v>
      </c>
      <c r="E108" s="21">
        <v>-356</v>
      </c>
      <c r="F108" s="21">
        <f>SUM(B108:E108)</f>
        <v>734</v>
      </c>
      <c r="G108" s="62"/>
    </row>
    <row r="109" spans="1:8" s="19" customFormat="1" ht="11.25" customHeight="1">
      <c r="A109" s="4" t="s">
        <v>152</v>
      </c>
      <c r="B109" s="21">
        <v>2589</v>
      </c>
      <c r="C109" s="21">
        <v>0</v>
      </c>
      <c r="D109" s="21">
        <v>1442</v>
      </c>
      <c r="E109" s="21">
        <v>-1202</v>
      </c>
      <c r="F109" s="21">
        <f>SUM(B109:E109)</f>
        <v>2829</v>
      </c>
      <c r="G109" s="62"/>
    </row>
    <row r="110" spans="1:8" s="19" customFormat="1" ht="11.25" customHeight="1">
      <c r="A110" s="4" t="s">
        <v>141</v>
      </c>
      <c r="B110" s="21">
        <v>3</v>
      </c>
      <c r="C110" s="21">
        <v>0</v>
      </c>
      <c r="D110" s="21">
        <v>497</v>
      </c>
      <c r="E110" s="21">
        <v>-470</v>
      </c>
      <c r="F110" s="21">
        <f>SUM(B110:E110)</f>
        <v>30</v>
      </c>
      <c r="G110" s="62"/>
    </row>
    <row r="111" spans="1:8" s="19" customFormat="1" ht="22.5" customHeight="1">
      <c r="A111" s="4" t="s">
        <v>130</v>
      </c>
      <c r="B111" s="21">
        <v>44</v>
      </c>
      <c r="C111" s="21">
        <v>0</v>
      </c>
      <c r="D111" s="21">
        <v>354743</v>
      </c>
      <c r="E111" s="21">
        <v>-354719</v>
      </c>
      <c r="F111" s="21">
        <f>SUM(B111:E111)</f>
        <v>68</v>
      </c>
      <c r="G111" s="62"/>
    </row>
    <row r="112" spans="1:8" s="32" customFormat="1" ht="11.25" customHeight="1">
      <c r="A112" s="34" t="s">
        <v>94</v>
      </c>
      <c r="B112" s="23">
        <f>SUM(B106:B111)</f>
        <v>3741</v>
      </c>
      <c r="C112" s="23">
        <f>SUM(C106:C111)</f>
        <v>0</v>
      </c>
      <c r="D112" s="23">
        <f>SUM(D106:D111)</f>
        <v>362944</v>
      </c>
      <c r="E112" s="23">
        <f>SUM(E106:E111)</f>
        <v>-361839</v>
      </c>
      <c r="F112" s="23">
        <f>SUM(F106:F111)</f>
        <v>4846</v>
      </c>
      <c r="G112" s="47"/>
    </row>
    <row r="113" spans="1:7" s="19" customFormat="1" ht="11.25" customHeight="1">
      <c r="A113" s="37"/>
      <c r="B113" s="25"/>
      <c r="C113" s="25"/>
      <c r="D113" s="25"/>
      <c r="E113" s="25"/>
      <c r="F113" s="25"/>
      <c r="G113" s="2"/>
    </row>
    <row r="114" spans="1:7" s="19" customFormat="1" ht="11.25" customHeight="1">
      <c r="A114" s="29" t="s">
        <v>17</v>
      </c>
      <c r="B114" s="25"/>
      <c r="C114" s="2"/>
      <c r="D114" s="25"/>
      <c r="E114" s="25"/>
      <c r="F114" s="25"/>
      <c r="G114" s="2"/>
    </row>
    <row r="115" spans="1:7" s="19" customFormat="1" ht="11.25" customHeight="1">
      <c r="A115" s="33" t="s">
        <v>169</v>
      </c>
      <c r="B115" s="21">
        <v>2009</v>
      </c>
      <c r="C115" s="21">
        <v>0</v>
      </c>
      <c r="D115" s="21">
        <v>15841</v>
      </c>
      <c r="E115" s="21">
        <v>-15724</v>
      </c>
      <c r="F115" s="21">
        <f>SUM(B115:E115)</f>
        <v>2126</v>
      </c>
      <c r="G115" s="62"/>
    </row>
    <row r="116" spans="1:7" s="19" customFormat="1" ht="11.25" customHeight="1">
      <c r="A116" s="33" t="s">
        <v>207</v>
      </c>
      <c r="B116" s="21">
        <v>40</v>
      </c>
      <c r="C116" s="21">
        <v>0</v>
      </c>
      <c r="D116" s="21">
        <v>77</v>
      </c>
      <c r="E116" s="21">
        <v>-31</v>
      </c>
      <c r="F116" s="21">
        <f>SUM(B116:E116)</f>
        <v>86</v>
      </c>
      <c r="G116" s="62"/>
    </row>
    <row r="117" spans="1:7" s="19" customFormat="1" ht="11.25" customHeight="1">
      <c r="A117" s="34" t="s">
        <v>18</v>
      </c>
      <c r="B117" s="23">
        <f>SUM(B115:B116)</f>
        <v>2049</v>
      </c>
      <c r="C117" s="23">
        <f>SUM(C115:C116)</f>
        <v>0</v>
      </c>
      <c r="D117" s="23">
        <f>SUM(D115:D116)</f>
        <v>15918</v>
      </c>
      <c r="E117" s="23">
        <f>SUM(E115:E116)</f>
        <v>-15755</v>
      </c>
      <c r="F117" s="23">
        <f>SUM(F115:F116)</f>
        <v>2212</v>
      </c>
      <c r="G117" s="2"/>
    </row>
    <row r="118" spans="1:7" s="19" customFormat="1" ht="11.25" customHeight="1">
      <c r="A118" s="34"/>
      <c r="B118" s="21"/>
      <c r="C118" s="21"/>
      <c r="D118" s="21"/>
      <c r="E118" s="21"/>
      <c r="F118" s="21"/>
      <c r="G118" s="2"/>
    </row>
    <row r="119" spans="1:7" s="19" customFormat="1" ht="11.25" customHeight="1">
      <c r="A119" s="34"/>
      <c r="B119" s="21"/>
      <c r="C119" s="21"/>
      <c r="D119" s="21"/>
      <c r="E119" s="21"/>
      <c r="F119" s="21"/>
      <c r="G119" s="2"/>
    </row>
    <row r="120" spans="1:7" s="19" customFormat="1" ht="11.25" customHeight="1">
      <c r="A120" s="34"/>
      <c r="B120" s="21"/>
      <c r="C120" s="21"/>
      <c r="D120" s="21"/>
      <c r="E120" s="21"/>
      <c r="F120" s="21"/>
      <c r="G120" s="2"/>
    </row>
    <row r="121" spans="1:7" s="19" customFormat="1" ht="11.25" customHeight="1">
      <c r="A121" s="34"/>
      <c r="B121" s="21"/>
      <c r="C121" s="21"/>
      <c r="D121" s="21"/>
      <c r="E121" s="21"/>
      <c r="F121" s="21"/>
      <c r="G121" s="2"/>
    </row>
    <row r="122" spans="1:7" s="19" customFormat="1" ht="11.25" customHeight="1">
      <c r="A122" s="34"/>
      <c r="B122" s="21"/>
      <c r="C122" s="21"/>
      <c r="D122" s="21"/>
      <c r="E122" s="21"/>
      <c r="F122" s="21"/>
      <c r="G122" s="2"/>
    </row>
    <row r="123" spans="1:7" s="19" customFormat="1" ht="11.25" customHeight="1">
      <c r="A123" s="69"/>
      <c r="B123" s="12" t="s">
        <v>0</v>
      </c>
      <c r="C123" s="67" t="s">
        <v>1</v>
      </c>
      <c r="D123" s="12" t="s">
        <v>2</v>
      </c>
      <c r="E123" s="12" t="s">
        <v>3</v>
      </c>
      <c r="F123" s="12" t="s">
        <v>4</v>
      </c>
      <c r="G123" s="2"/>
    </row>
    <row r="124" spans="1:7" s="19" customFormat="1" ht="11.25" customHeight="1">
      <c r="A124" s="34"/>
      <c r="B124" s="15" t="s">
        <v>5</v>
      </c>
      <c r="C124" s="68"/>
      <c r="D124" s="15"/>
      <c r="E124" s="15"/>
      <c r="F124" s="15" t="s">
        <v>5</v>
      </c>
      <c r="G124" s="2"/>
    </row>
    <row r="125" spans="1:7" s="19" customFormat="1" ht="11.25" customHeight="1">
      <c r="A125" s="29"/>
      <c r="B125" s="16" t="s">
        <v>6</v>
      </c>
      <c r="C125" s="16" t="s">
        <v>6</v>
      </c>
      <c r="D125" s="16" t="s">
        <v>6</v>
      </c>
      <c r="E125" s="16" t="s">
        <v>6</v>
      </c>
      <c r="F125" s="16" t="s">
        <v>6</v>
      </c>
      <c r="G125" s="2"/>
    </row>
    <row r="126" spans="1:7" s="13" customFormat="1" ht="15.75" customHeight="1">
      <c r="A126" s="17" t="s">
        <v>19</v>
      </c>
      <c r="B126" s="15"/>
      <c r="C126" s="15"/>
      <c r="D126" s="15"/>
      <c r="E126" s="15"/>
      <c r="F126" s="15"/>
      <c r="G126" s="60"/>
    </row>
    <row r="127" spans="1:7" s="19" customFormat="1" ht="15" customHeight="1">
      <c r="A127" s="37"/>
      <c r="B127" s="27"/>
      <c r="C127" s="21"/>
      <c r="D127" s="27"/>
      <c r="E127" s="27"/>
      <c r="F127" s="27"/>
      <c r="G127" s="2"/>
    </row>
    <row r="128" spans="1:7" s="19" customFormat="1" ht="11.25" customHeight="1">
      <c r="A128" s="29" t="s">
        <v>20</v>
      </c>
      <c r="B128" s="21"/>
      <c r="C128" s="2"/>
      <c r="D128" s="21"/>
      <c r="E128" s="21"/>
      <c r="F128" s="21"/>
      <c r="G128" s="2"/>
    </row>
    <row r="129" spans="1:7" s="19" customFormat="1" ht="11.25" customHeight="1">
      <c r="A129" s="22" t="s">
        <v>104</v>
      </c>
      <c r="B129" s="21">
        <v>50</v>
      </c>
      <c r="C129" s="21">
        <v>0</v>
      </c>
      <c r="D129" s="21">
        <v>1</v>
      </c>
      <c r="E129" s="21">
        <v>0</v>
      </c>
      <c r="F129" s="21">
        <f>SUM(B129:E129)</f>
        <v>51</v>
      </c>
      <c r="G129" s="62"/>
    </row>
    <row r="130" spans="1:7" s="19" customFormat="1" ht="11.25" customHeight="1">
      <c r="A130" s="22" t="s">
        <v>105</v>
      </c>
      <c r="B130" s="21">
        <v>164</v>
      </c>
      <c r="C130" s="21">
        <v>0</v>
      </c>
      <c r="D130" s="21">
        <v>3</v>
      </c>
      <c r="E130" s="21">
        <v>0</v>
      </c>
      <c r="F130" s="21">
        <f>SUM(B130:E130)</f>
        <v>167</v>
      </c>
      <c r="G130" s="62"/>
    </row>
    <row r="131" spans="1:7" s="19" customFormat="1" ht="11.25" customHeight="1">
      <c r="A131" s="4" t="s">
        <v>207</v>
      </c>
      <c r="B131" s="21">
        <v>111519</v>
      </c>
      <c r="C131" s="21">
        <v>0</v>
      </c>
      <c r="D131" s="21">
        <v>267964</v>
      </c>
      <c r="E131" s="21">
        <v>-264243</v>
      </c>
      <c r="F131" s="21">
        <f>SUM(B131:E131)</f>
        <v>115240</v>
      </c>
      <c r="G131" s="62"/>
    </row>
    <row r="132" spans="1:7" s="19" customFormat="1" ht="11.25" customHeight="1">
      <c r="A132" s="36" t="s">
        <v>236</v>
      </c>
      <c r="B132" s="21">
        <v>1578</v>
      </c>
      <c r="C132" s="21">
        <v>0</v>
      </c>
      <c r="D132" s="21">
        <v>52</v>
      </c>
      <c r="E132" s="21">
        <v>-1630</v>
      </c>
      <c r="F132" s="21">
        <f>SUM(B132:E132)</f>
        <v>0</v>
      </c>
      <c r="G132" s="62"/>
    </row>
    <row r="133" spans="1:7" s="19" customFormat="1" ht="11.25" customHeight="1">
      <c r="A133" s="34" t="s">
        <v>21</v>
      </c>
      <c r="B133" s="23">
        <f>SUM(B129:B132)</f>
        <v>113311</v>
      </c>
      <c r="C133" s="23">
        <f>SUM(C129:C132)</f>
        <v>0</v>
      </c>
      <c r="D133" s="23">
        <f>SUM(D129:D132)</f>
        <v>268020</v>
      </c>
      <c r="E133" s="23">
        <f>SUM(E129:E132)</f>
        <v>-265873</v>
      </c>
      <c r="F133" s="23">
        <f>SUM(F129:F132)</f>
        <v>115458</v>
      </c>
      <c r="G133" s="2"/>
    </row>
    <row r="134" spans="1:7" s="19" customFormat="1" ht="11.25" customHeight="1">
      <c r="A134" s="34"/>
      <c r="B134" s="35"/>
      <c r="C134" s="35"/>
      <c r="D134" s="35"/>
      <c r="E134" s="35"/>
      <c r="F134" s="35"/>
      <c r="G134" s="2"/>
    </row>
    <row r="135" spans="1:7" s="19" customFormat="1" ht="11.25" customHeight="1">
      <c r="A135" s="29" t="s">
        <v>232</v>
      </c>
      <c r="B135" s="2"/>
      <c r="C135" s="2"/>
      <c r="D135" s="65"/>
      <c r="E135" s="65"/>
      <c r="F135" s="56"/>
      <c r="G135" s="2"/>
    </row>
    <row r="136" spans="1:7" s="19" customFormat="1" ht="11.25" customHeight="1">
      <c r="A136" s="36" t="s">
        <v>233</v>
      </c>
      <c r="B136" s="21">
        <v>0</v>
      </c>
      <c r="C136" s="21">
        <v>0</v>
      </c>
      <c r="D136" s="21">
        <v>25978</v>
      </c>
      <c r="E136" s="21">
        <v>-6410</v>
      </c>
      <c r="F136" s="21">
        <f>SUM(B136:E136)</f>
        <v>19568</v>
      </c>
      <c r="G136" s="64"/>
    </row>
    <row r="137" spans="1:7" s="19" customFormat="1" ht="11.25" customHeight="1">
      <c r="A137" s="34" t="s">
        <v>234</v>
      </c>
      <c r="B137" s="23">
        <f>SUM(B136)</f>
        <v>0</v>
      </c>
      <c r="C137" s="23">
        <f>SUM(C136)</f>
        <v>0</v>
      </c>
      <c r="D137" s="23">
        <f>SUM(D136)</f>
        <v>25978</v>
      </c>
      <c r="E137" s="23">
        <f>SUM(E136)</f>
        <v>-6410</v>
      </c>
      <c r="F137" s="23">
        <f>SUM(F136)</f>
        <v>19568</v>
      </c>
      <c r="G137" s="2"/>
    </row>
    <row r="138" spans="1:7" s="19" customFormat="1" ht="11.25" customHeight="1">
      <c r="A138" s="34"/>
      <c r="B138" s="24"/>
      <c r="C138" s="24"/>
      <c r="D138" s="24"/>
      <c r="E138" s="24"/>
      <c r="F138" s="24"/>
      <c r="G138" s="2"/>
    </row>
    <row r="139" spans="1:7" s="19" customFormat="1" ht="11.25" customHeight="1">
      <c r="A139" s="29" t="s">
        <v>22</v>
      </c>
      <c r="B139" s="21"/>
      <c r="C139" s="2"/>
      <c r="D139" s="21"/>
      <c r="E139" s="21"/>
      <c r="F139" s="21"/>
      <c r="G139" s="2"/>
    </row>
    <row r="140" spans="1:7" s="19" customFormat="1" ht="11.25" customHeight="1">
      <c r="A140" s="4" t="s">
        <v>211</v>
      </c>
      <c r="B140" s="21">
        <v>16353</v>
      </c>
      <c r="C140" s="21">
        <v>0</v>
      </c>
      <c r="D140" s="21">
        <v>5235</v>
      </c>
      <c r="E140" s="21">
        <v>-16455</v>
      </c>
      <c r="F140" s="21">
        <f>SUM(B140:E140)</f>
        <v>5133</v>
      </c>
      <c r="G140" s="62"/>
    </row>
    <row r="141" spans="1:7" s="19" customFormat="1" ht="11.25" customHeight="1">
      <c r="A141" s="22" t="s">
        <v>106</v>
      </c>
      <c r="B141" s="21">
        <v>3198</v>
      </c>
      <c r="C141" s="21">
        <v>0</v>
      </c>
      <c r="D141" s="21">
        <v>131521</v>
      </c>
      <c r="E141" s="21">
        <v>-130243</v>
      </c>
      <c r="F141" s="21">
        <f>SUM(B141:E141)</f>
        <v>4476</v>
      </c>
      <c r="G141" s="62"/>
    </row>
    <row r="142" spans="1:7" s="19" customFormat="1" ht="11.25" customHeight="1">
      <c r="A142" s="4" t="s">
        <v>131</v>
      </c>
      <c r="B142" s="21">
        <v>112</v>
      </c>
      <c r="C142" s="21">
        <v>0</v>
      </c>
      <c r="D142" s="21">
        <v>1268</v>
      </c>
      <c r="E142" s="21">
        <v>-1299</v>
      </c>
      <c r="F142" s="21">
        <f>SUM(B142:E142)</f>
        <v>81</v>
      </c>
      <c r="G142" s="62"/>
    </row>
    <row r="143" spans="1:7" s="19" customFormat="1" ht="11.25" customHeight="1">
      <c r="A143" s="4" t="s">
        <v>206</v>
      </c>
      <c r="B143" s="21">
        <v>197</v>
      </c>
      <c r="C143" s="21">
        <v>0</v>
      </c>
      <c r="D143" s="21">
        <v>176</v>
      </c>
      <c r="E143" s="21">
        <v>-203</v>
      </c>
      <c r="F143" s="21">
        <f>SUM(B143:E143)</f>
        <v>170</v>
      </c>
      <c r="G143" s="62"/>
    </row>
    <row r="144" spans="1:7" s="19" customFormat="1" ht="11.25" customHeight="1">
      <c r="A144" s="34" t="s">
        <v>23</v>
      </c>
      <c r="B144" s="23">
        <f>SUM(B140:B143)</f>
        <v>19860</v>
      </c>
      <c r="C144" s="23">
        <f>SUM(C140:C143)</f>
        <v>0</v>
      </c>
      <c r="D144" s="23">
        <f>SUM(D140:D143)</f>
        <v>138200</v>
      </c>
      <c r="E144" s="23">
        <f>SUM(E140:E143)</f>
        <v>-148200</v>
      </c>
      <c r="F144" s="23">
        <f>SUM(F140:F143)</f>
        <v>9860</v>
      </c>
      <c r="G144" s="2"/>
    </row>
    <row r="145" spans="1:7" s="19" customFormat="1" ht="11.25" customHeight="1">
      <c r="A145" s="34"/>
      <c r="B145" s="35"/>
      <c r="C145" s="35"/>
      <c r="D145" s="35"/>
      <c r="E145" s="35"/>
      <c r="F145" s="35"/>
      <c r="G145" s="2"/>
    </row>
    <row r="146" spans="1:7" s="19" customFormat="1" ht="11.25" customHeight="1">
      <c r="A146" s="34"/>
      <c r="B146" s="24"/>
      <c r="C146" s="24"/>
      <c r="D146" s="24"/>
      <c r="E146" s="24"/>
      <c r="F146" s="24"/>
      <c r="G146" s="2"/>
    </row>
    <row r="147" spans="1:7" s="13" customFormat="1" ht="15.75" customHeight="1">
      <c r="A147" s="17" t="s">
        <v>213</v>
      </c>
      <c r="B147" s="15"/>
      <c r="C147" s="15"/>
      <c r="D147" s="15"/>
      <c r="E147" s="15"/>
      <c r="F147" s="15"/>
      <c r="G147" s="60"/>
    </row>
    <row r="148" spans="1:7" s="19" customFormat="1" ht="15" customHeight="1">
      <c r="A148" s="37"/>
      <c r="B148" s="39"/>
      <c r="C148" s="39"/>
      <c r="D148" s="39"/>
      <c r="E148" s="39"/>
      <c r="F148" s="39"/>
      <c r="G148" s="2"/>
    </row>
    <row r="149" spans="1:7" s="19" customFormat="1" ht="11.25" customHeight="1">
      <c r="A149" s="29" t="s">
        <v>212</v>
      </c>
      <c r="B149" s="2"/>
      <c r="C149" s="2"/>
      <c r="D149" s="2"/>
      <c r="E149" s="2"/>
      <c r="F149" s="2"/>
      <c r="G149" s="2"/>
    </row>
    <row r="150" spans="1:7" s="19" customFormat="1" ht="11.25" customHeight="1">
      <c r="A150" s="22" t="s">
        <v>132</v>
      </c>
      <c r="B150" s="21">
        <v>42143</v>
      </c>
      <c r="C150" s="21">
        <v>0</v>
      </c>
      <c r="D150" s="21">
        <v>0</v>
      </c>
      <c r="E150" s="21">
        <v>0</v>
      </c>
      <c r="F150" s="21">
        <f t="shared" ref="F150:F154" si="1">SUM(B150:E150)</f>
        <v>42143</v>
      </c>
      <c r="G150" s="62"/>
    </row>
    <row r="151" spans="1:7" s="19" customFormat="1" ht="11.25" customHeight="1">
      <c r="A151" s="36" t="s">
        <v>255</v>
      </c>
      <c r="B151" s="21">
        <v>0</v>
      </c>
      <c r="C151" s="21">
        <v>0</v>
      </c>
      <c r="D151" s="21">
        <v>2000</v>
      </c>
      <c r="E151" s="21">
        <v>-2000</v>
      </c>
      <c r="F151" s="21">
        <f t="shared" si="1"/>
        <v>0</v>
      </c>
      <c r="G151" s="62"/>
    </row>
    <row r="152" spans="1:7" s="19" customFormat="1" ht="11.25" customHeight="1">
      <c r="A152" s="36" t="s">
        <v>214</v>
      </c>
      <c r="B152" s="21">
        <v>0</v>
      </c>
      <c r="C152" s="21">
        <v>0</v>
      </c>
      <c r="D152" s="21"/>
      <c r="E152" s="21"/>
      <c r="F152" s="21">
        <f t="shared" si="1"/>
        <v>0</v>
      </c>
      <c r="G152" s="2"/>
    </row>
    <row r="153" spans="1:7" s="19" customFormat="1" ht="11.25" customHeight="1">
      <c r="A153" s="40" t="s">
        <v>170</v>
      </c>
      <c r="B153" s="21">
        <v>36890</v>
      </c>
      <c r="C153" s="21">
        <v>0</v>
      </c>
      <c r="D153" s="21">
        <v>6118</v>
      </c>
      <c r="E153" s="21">
        <v>-3444</v>
      </c>
      <c r="F153" s="21">
        <f t="shared" si="1"/>
        <v>39564</v>
      </c>
      <c r="G153" s="62"/>
    </row>
    <row r="154" spans="1:7" s="19" customFormat="1" ht="11.25" customHeight="1">
      <c r="A154" s="36" t="s">
        <v>133</v>
      </c>
      <c r="B154" s="21">
        <v>9672</v>
      </c>
      <c r="C154" s="21">
        <v>0</v>
      </c>
      <c r="D154" s="21">
        <v>8618</v>
      </c>
      <c r="E154" s="21">
        <v>-16601</v>
      </c>
      <c r="F154" s="21">
        <f t="shared" si="1"/>
        <v>1689</v>
      </c>
      <c r="G154" s="62"/>
    </row>
    <row r="155" spans="1:7" s="19" customFormat="1" ht="11.25" customHeight="1">
      <c r="A155" s="36" t="s">
        <v>243</v>
      </c>
      <c r="B155" s="21">
        <v>2031</v>
      </c>
      <c r="C155" s="21">
        <v>0</v>
      </c>
      <c r="D155" s="21">
        <v>0</v>
      </c>
      <c r="E155" s="21">
        <v>0</v>
      </c>
      <c r="F155" s="21">
        <v>0</v>
      </c>
      <c r="G155" s="2"/>
    </row>
    <row r="156" spans="1:7" s="19" customFormat="1" ht="11.25" customHeight="1">
      <c r="A156" s="36" t="s">
        <v>259</v>
      </c>
      <c r="B156" s="21">
        <v>0</v>
      </c>
      <c r="C156" s="21">
        <v>0</v>
      </c>
      <c r="D156" s="21">
        <v>1616</v>
      </c>
      <c r="E156" s="21">
        <v>-2002</v>
      </c>
      <c r="F156" s="21">
        <f>SUM(B156:E156)+B155</f>
        <v>1645</v>
      </c>
      <c r="G156" s="2"/>
    </row>
    <row r="157" spans="1:7" s="19" customFormat="1" ht="11.25" customHeight="1">
      <c r="A157" s="34" t="s">
        <v>256</v>
      </c>
      <c r="B157" s="23">
        <f>SUM(B150:B156)</f>
        <v>90736</v>
      </c>
      <c r="C157" s="23">
        <f>SUM(C150:C156)</f>
        <v>0</v>
      </c>
      <c r="D157" s="23">
        <f>SUM(D150:D156)</f>
        <v>18352</v>
      </c>
      <c r="E157" s="23">
        <f>SUM(E150:E156)</f>
        <v>-24047</v>
      </c>
      <c r="F157" s="23">
        <f>SUM(F150:F156)</f>
        <v>85041</v>
      </c>
      <c r="G157" s="2"/>
    </row>
    <row r="158" spans="1:7" s="19" customFormat="1" ht="11.25" customHeight="1">
      <c r="A158" s="37"/>
      <c r="B158" s="39"/>
      <c r="C158" s="39"/>
      <c r="D158" s="39"/>
      <c r="E158" s="39"/>
      <c r="F158" s="39"/>
      <c r="G158" s="2"/>
    </row>
    <row r="159" spans="1:7" s="19" customFormat="1" ht="11.25" customHeight="1">
      <c r="A159" s="29" t="s">
        <v>24</v>
      </c>
      <c r="B159" s="21"/>
      <c r="C159" s="2"/>
      <c r="D159" s="21"/>
      <c r="E159" s="21"/>
      <c r="F159" s="21"/>
      <c r="G159" s="2"/>
    </row>
    <row r="160" spans="1:7" s="19" customFormat="1" ht="11.25" customHeight="1">
      <c r="A160" s="33" t="s">
        <v>215</v>
      </c>
      <c r="B160" s="21">
        <v>0</v>
      </c>
      <c r="C160" s="21">
        <v>0</v>
      </c>
      <c r="D160" s="21">
        <v>6525</v>
      </c>
      <c r="E160" s="21">
        <v>-4718</v>
      </c>
      <c r="F160" s="21">
        <f>SUM(B160:E160)</f>
        <v>1807</v>
      </c>
      <c r="G160" s="62"/>
    </row>
    <row r="161" spans="1:7" s="19" customFormat="1" ht="11.25" customHeight="1">
      <c r="A161" s="34" t="s">
        <v>25</v>
      </c>
      <c r="B161" s="23">
        <f>SUM(B160)</f>
        <v>0</v>
      </c>
      <c r="C161" s="23">
        <f>SUM(C160)</f>
        <v>0</v>
      </c>
      <c r="D161" s="23">
        <f>SUM(D160)</f>
        <v>6525</v>
      </c>
      <c r="E161" s="23">
        <f>SUM(E160)</f>
        <v>-4718</v>
      </c>
      <c r="F161" s="23">
        <f>SUM(F160)</f>
        <v>1807</v>
      </c>
      <c r="G161" s="2"/>
    </row>
    <row r="162" spans="1:7" s="19" customFormat="1" ht="11.25" customHeight="1">
      <c r="A162" s="34"/>
      <c r="B162" s="24"/>
      <c r="C162" s="24"/>
      <c r="D162" s="24"/>
      <c r="E162" s="24"/>
      <c r="F162" s="24"/>
      <c r="G162" s="2"/>
    </row>
    <row r="163" spans="1:7" s="19" customFormat="1" ht="11.25" customHeight="1">
      <c r="A163" s="34"/>
      <c r="B163" s="24"/>
      <c r="C163" s="24"/>
      <c r="D163" s="24"/>
      <c r="E163" s="24"/>
      <c r="F163" s="24"/>
      <c r="G163" s="2"/>
    </row>
    <row r="164" spans="1:7" s="19" customFormat="1" ht="11.25" customHeight="1">
      <c r="A164" s="34"/>
      <c r="B164" s="24"/>
      <c r="C164" s="24"/>
      <c r="D164" s="24"/>
      <c r="E164" s="24"/>
      <c r="F164" s="24"/>
      <c r="G164" s="2"/>
    </row>
    <row r="165" spans="1:7" s="19" customFormat="1" ht="11.25" customHeight="1">
      <c r="A165" s="34"/>
      <c r="B165" s="24"/>
      <c r="C165" s="24"/>
      <c r="D165" s="24"/>
      <c r="E165" s="24"/>
      <c r="F165" s="24"/>
      <c r="G165" s="2"/>
    </row>
    <row r="166" spans="1:7" s="19" customFormat="1" ht="11.25" customHeight="1">
      <c r="A166" s="34"/>
      <c r="B166" s="24"/>
      <c r="C166" s="24"/>
      <c r="D166" s="24"/>
      <c r="E166" s="24"/>
      <c r="F166" s="24"/>
      <c r="G166" s="2"/>
    </row>
    <row r="167" spans="1:7" s="19" customFormat="1" ht="11.25" customHeight="1">
      <c r="A167" s="69"/>
      <c r="B167" s="12" t="s">
        <v>0</v>
      </c>
      <c r="C167" s="67" t="s">
        <v>1</v>
      </c>
      <c r="D167" s="12" t="s">
        <v>2</v>
      </c>
      <c r="E167" s="12" t="s">
        <v>3</v>
      </c>
      <c r="F167" s="12" t="s">
        <v>4</v>
      </c>
      <c r="G167" s="2"/>
    </row>
    <row r="168" spans="1:7" s="19" customFormat="1" ht="11.25" customHeight="1">
      <c r="A168" s="34"/>
      <c r="B168" s="15" t="s">
        <v>5</v>
      </c>
      <c r="C168" s="68"/>
      <c r="D168" s="15"/>
      <c r="E168" s="15"/>
      <c r="F168" s="15" t="s">
        <v>5</v>
      </c>
      <c r="G168" s="2"/>
    </row>
    <row r="169" spans="1:7" s="19" customFormat="1" ht="11.25" customHeight="1">
      <c r="A169" s="34"/>
      <c r="B169" s="16" t="s">
        <v>6</v>
      </c>
      <c r="C169" s="16" t="s">
        <v>6</v>
      </c>
      <c r="D169" s="16" t="s">
        <v>6</v>
      </c>
      <c r="E169" s="16" t="s">
        <v>6</v>
      </c>
      <c r="F169" s="16" t="s">
        <v>6</v>
      </c>
      <c r="G169" s="2"/>
    </row>
    <row r="170" spans="1:7" s="13" customFormat="1" ht="15.75" customHeight="1">
      <c r="A170" s="17" t="s">
        <v>216</v>
      </c>
      <c r="B170" s="15"/>
      <c r="C170" s="15"/>
      <c r="D170" s="15"/>
      <c r="E170" s="15"/>
      <c r="F170" s="15"/>
      <c r="G170" s="60"/>
    </row>
    <row r="171" spans="1:7" s="13" customFormat="1" ht="15" customHeight="1">
      <c r="A171" s="37"/>
      <c r="B171" s="39"/>
      <c r="C171" s="39"/>
      <c r="D171" s="39"/>
      <c r="E171" s="39"/>
      <c r="F171" s="39"/>
      <c r="G171" s="60"/>
    </row>
    <row r="172" spans="1:7" s="19" customFormat="1" ht="11.25" customHeight="1">
      <c r="A172" s="29" t="s">
        <v>217</v>
      </c>
      <c r="B172" s="2"/>
      <c r="C172" s="2"/>
      <c r="D172" s="66"/>
      <c r="E172" s="56"/>
      <c r="F172" s="21"/>
      <c r="G172" s="2"/>
    </row>
    <row r="173" spans="1:7" s="19" customFormat="1" ht="11.25" customHeight="1">
      <c r="A173" s="36" t="s">
        <v>218</v>
      </c>
      <c r="B173" s="21">
        <v>4089</v>
      </c>
      <c r="C173" s="21">
        <v>0</v>
      </c>
      <c r="D173" s="21">
        <v>5340</v>
      </c>
      <c r="E173" s="21">
        <v>-3998</v>
      </c>
      <c r="F173" s="21">
        <f>SUM(B173:E173)</f>
        <v>5431</v>
      </c>
      <c r="G173" s="62"/>
    </row>
    <row r="174" spans="1:7" s="19" customFormat="1" ht="11.25" customHeight="1">
      <c r="A174" s="34" t="s">
        <v>219</v>
      </c>
      <c r="B174" s="23">
        <f>SUM(B173)</f>
        <v>4089</v>
      </c>
      <c r="C174" s="23">
        <f>SUM(C173)</f>
        <v>0</v>
      </c>
      <c r="D174" s="23">
        <f>SUM(D173)</f>
        <v>5340</v>
      </c>
      <c r="E174" s="23">
        <f>SUM(E173)</f>
        <v>-3998</v>
      </c>
      <c r="F174" s="23">
        <f>SUM(F173)</f>
        <v>5431</v>
      </c>
      <c r="G174" s="2"/>
    </row>
    <row r="175" spans="1:7" s="19" customFormat="1" ht="11.25" customHeight="1">
      <c r="A175" s="34"/>
      <c r="B175" s="24"/>
      <c r="C175" s="24"/>
      <c r="D175" s="24"/>
      <c r="E175" s="24"/>
      <c r="F175" s="24"/>
      <c r="G175" s="2"/>
    </row>
    <row r="176" spans="1:7" s="19" customFormat="1" ht="11.25" customHeight="1">
      <c r="A176" s="34"/>
      <c r="B176" s="24"/>
      <c r="C176" s="24"/>
      <c r="D176" s="24"/>
      <c r="E176" s="24"/>
      <c r="F176" s="24"/>
      <c r="G176" s="2"/>
    </row>
    <row r="177" spans="1:7" s="13" customFormat="1" ht="15.75" customHeight="1">
      <c r="A177" s="17" t="s">
        <v>135</v>
      </c>
      <c r="B177" s="15"/>
      <c r="C177" s="15"/>
      <c r="D177" s="15"/>
      <c r="E177" s="15"/>
      <c r="F177" s="15"/>
      <c r="G177" s="60"/>
    </row>
    <row r="178" spans="1:7" s="19" customFormat="1" ht="15" customHeight="1">
      <c r="A178" s="37"/>
      <c r="B178" s="21"/>
      <c r="C178" s="21"/>
      <c r="D178" s="21"/>
      <c r="E178" s="21"/>
      <c r="F178" s="21"/>
      <c r="G178" s="2"/>
    </row>
    <row r="179" spans="1:7" s="19" customFormat="1" ht="11.25" customHeight="1">
      <c r="A179" s="29" t="s">
        <v>92</v>
      </c>
      <c r="B179" s="21"/>
      <c r="C179" s="2"/>
      <c r="D179" s="21"/>
      <c r="E179" s="21"/>
      <c r="F179" s="21"/>
      <c r="G179" s="2"/>
    </row>
    <row r="180" spans="1:7" s="19" customFormat="1" ht="11.25" customHeight="1">
      <c r="A180" s="22" t="s">
        <v>262</v>
      </c>
      <c r="B180" s="21">
        <v>0</v>
      </c>
      <c r="C180" s="21">
        <v>0</v>
      </c>
      <c r="D180" s="21">
        <v>0</v>
      </c>
      <c r="E180" s="21">
        <v>0</v>
      </c>
      <c r="F180" s="21">
        <f t="shared" ref="F180:F188" si="2">SUM(B180:E180)</f>
        <v>0</v>
      </c>
      <c r="G180" s="2"/>
    </row>
    <row r="181" spans="1:7" s="19" customFormat="1" ht="11.25" customHeight="1">
      <c r="A181" s="22" t="s">
        <v>263</v>
      </c>
      <c r="B181" s="21">
        <v>6279000</v>
      </c>
      <c r="C181" s="21">
        <v>0</v>
      </c>
      <c r="D181" s="21">
        <v>0</v>
      </c>
      <c r="E181" s="21">
        <v>-600000</v>
      </c>
      <c r="F181" s="21">
        <f t="shared" si="2"/>
        <v>5679000</v>
      </c>
      <c r="G181" s="62"/>
    </row>
    <row r="182" spans="1:7" s="19" customFormat="1" ht="11.25" customHeight="1">
      <c r="A182" s="22" t="s">
        <v>111</v>
      </c>
      <c r="B182" s="21">
        <v>13604</v>
      </c>
      <c r="C182" s="21">
        <v>0</v>
      </c>
      <c r="D182" s="21">
        <v>7907</v>
      </c>
      <c r="E182" s="21">
        <v>-11371</v>
      </c>
      <c r="F182" s="21">
        <f t="shared" si="2"/>
        <v>10140</v>
      </c>
      <c r="G182" s="62"/>
    </row>
    <row r="183" spans="1:7" s="19" customFormat="1" ht="11.25" customHeight="1">
      <c r="A183" s="22" t="s">
        <v>171</v>
      </c>
      <c r="B183" s="21">
        <v>39151</v>
      </c>
      <c r="C183" s="21">
        <v>0</v>
      </c>
      <c r="D183" s="21">
        <v>39355</v>
      </c>
      <c r="E183" s="21">
        <v>-23438</v>
      </c>
      <c r="F183" s="21">
        <f t="shared" si="2"/>
        <v>55068</v>
      </c>
      <c r="G183" s="62"/>
    </row>
    <row r="184" spans="1:7" s="19" customFormat="1" ht="22.5" customHeight="1">
      <c r="A184" s="22" t="s">
        <v>172</v>
      </c>
      <c r="B184" s="21">
        <v>5716</v>
      </c>
      <c r="C184" s="21">
        <v>0</v>
      </c>
      <c r="D184" s="21">
        <v>816</v>
      </c>
      <c r="E184" s="21">
        <v>-901</v>
      </c>
      <c r="F184" s="21">
        <f t="shared" si="2"/>
        <v>5631</v>
      </c>
      <c r="G184" s="62"/>
    </row>
    <row r="185" spans="1:7" s="19" customFormat="1" ht="11.25" customHeight="1">
      <c r="A185" s="22" t="s">
        <v>173</v>
      </c>
      <c r="B185" s="21">
        <v>419386</v>
      </c>
      <c r="C185" s="21">
        <v>0</v>
      </c>
      <c r="D185" s="21">
        <v>165392</v>
      </c>
      <c r="E185" s="21">
        <v>-138336</v>
      </c>
      <c r="F185" s="21">
        <f t="shared" si="2"/>
        <v>446442</v>
      </c>
      <c r="G185" s="62"/>
    </row>
    <row r="186" spans="1:7" s="19" customFormat="1" ht="22.5" customHeight="1">
      <c r="A186" s="22" t="s">
        <v>174</v>
      </c>
      <c r="B186" s="21">
        <v>31332</v>
      </c>
      <c r="C186" s="21">
        <v>0</v>
      </c>
      <c r="D186" s="21">
        <v>13726</v>
      </c>
      <c r="E186" s="21">
        <v>-12728</v>
      </c>
      <c r="F186" s="21">
        <f t="shared" si="2"/>
        <v>32330</v>
      </c>
      <c r="G186" s="62"/>
    </row>
    <row r="187" spans="1:7" s="19" customFormat="1" ht="11.25" customHeight="1">
      <c r="A187" s="22" t="s">
        <v>117</v>
      </c>
      <c r="B187" s="21">
        <v>5879</v>
      </c>
      <c r="C187" s="21">
        <v>0</v>
      </c>
      <c r="D187" s="21">
        <v>73444</v>
      </c>
      <c r="E187" s="21">
        <v>-34754</v>
      </c>
      <c r="F187" s="21">
        <f t="shared" si="2"/>
        <v>44569</v>
      </c>
      <c r="G187" s="62"/>
    </row>
    <row r="188" spans="1:7" s="19" customFormat="1" ht="11.25" customHeight="1">
      <c r="A188" s="22" t="s">
        <v>206</v>
      </c>
      <c r="B188" s="21">
        <v>365</v>
      </c>
      <c r="C188" s="21">
        <v>0</v>
      </c>
      <c r="D188" s="21">
        <v>0</v>
      </c>
      <c r="E188" s="21"/>
      <c r="F188" s="21">
        <f t="shared" si="2"/>
        <v>365</v>
      </c>
      <c r="G188" s="62"/>
    </row>
    <row r="189" spans="1:7" s="19" customFormat="1" ht="11.25" customHeight="1">
      <c r="A189" s="34" t="s">
        <v>93</v>
      </c>
      <c r="B189" s="23">
        <f>SUM(B180:B188)</f>
        <v>6794433</v>
      </c>
      <c r="C189" s="23">
        <f>SUM(C180:C188)</f>
        <v>0</v>
      </c>
      <c r="D189" s="23">
        <f>SUM(D180:D188)</f>
        <v>300640</v>
      </c>
      <c r="E189" s="23">
        <f>SUM(E180:E188)</f>
        <v>-821528</v>
      </c>
      <c r="F189" s="23">
        <f>SUM(F180:F188)</f>
        <v>6273545</v>
      </c>
      <c r="G189" s="2"/>
    </row>
    <row r="190" spans="1:7" s="19" customFormat="1" ht="11.25" customHeight="1">
      <c r="A190" s="34"/>
      <c r="B190" s="27"/>
      <c r="C190" s="27"/>
      <c r="D190" s="27"/>
      <c r="E190" s="27"/>
      <c r="F190" s="27"/>
      <c r="G190" s="2"/>
    </row>
    <row r="191" spans="1:7" s="19" customFormat="1" ht="11.25" customHeight="1">
      <c r="A191" s="29" t="s">
        <v>61</v>
      </c>
      <c r="B191" s="21"/>
      <c r="C191" s="2"/>
      <c r="D191" s="21"/>
      <c r="E191" s="21"/>
      <c r="F191" s="21"/>
      <c r="G191" s="2"/>
    </row>
    <row r="192" spans="1:7" s="19" customFormat="1" ht="11.25" customHeight="1">
      <c r="A192" s="36" t="s">
        <v>248</v>
      </c>
      <c r="B192" s="21">
        <v>576</v>
      </c>
      <c r="C192" s="21">
        <v>0</v>
      </c>
      <c r="D192" s="21">
        <v>1092</v>
      </c>
      <c r="E192" s="21">
        <v>-943</v>
      </c>
      <c r="F192" s="21">
        <f>SUM(B192:E192)</f>
        <v>725</v>
      </c>
      <c r="G192" s="62"/>
    </row>
    <row r="193" spans="1:7" s="19" customFormat="1" ht="11.25" customHeight="1">
      <c r="A193" s="34" t="s">
        <v>84</v>
      </c>
      <c r="B193" s="23">
        <f>SUM(B192)</f>
        <v>576</v>
      </c>
      <c r="C193" s="23">
        <f>SUM(C192)</f>
        <v>0</v>
      </c>
      <c r="D193" s="23">
        <f>SUM(D192)</f>
        <v>1092</v>
      </c>
      <c r="E193" s="23">
        <f>SUM(E192)</f>
        <v>-943</v>
      </c>
      <c r="F193" s="23">
        <f>SUM(F192)</f>
        <v>725</v>
      </c>
      <c r="G193" s="2"/>
    </row>
    <row r="194" spans="1:7" s="13" customFormat="1" ht="11.25" customHeight="1">
      <c r="A194" s="34"/>
      <c r="B194" s="21"/>
      <c r="C194" s="21"/>
      <c r="D194" s="21"/>
      <c r="E194" s="21"/>
      <c r="F194" s="21"/>
      <c r="G194" s="60"/>
    </row>
    <row r="195" spans="1:7" s="13" customFormat="1" ht="11.25" customHeight="1">
      <c r="A195" s="29" t="s">
        <v>62</v>
      </c>
      <c r="B195" s="56"/>
      <c r="C195" s="2"/>
      <c r="D195" s="21"/>
      <c r="E195" s="56"/>
      <c r="F195" s="56"/>
      <c r="G195" s="60"/>
    </row>
    <row r="196" spans="1:7" s="13" customFormat="1" ht="11.25" customHeight="1">
      <c r="A196" s="36" t="s">
        <v>118</v>
      </c>
      <c r="B196" s="21">
        <f>32+38</f>
        <v>70</v>
      </c>
      <c r="C196" s="21">
        <v>0</v>
      </c>
      <c r="D196" s="21">
        <v>954</v>
      </c>
      <c r="E196" s="21">
        <v>-955</v>
      </c>
      <c r="F196" s="21">
        <f>SUM(B196:E196)</f>
        <v>69</v>
      </c>
      <c r="G196" s="60"/>
    </row>
    <row r="197" spans="1:7" s="19" customFormat="1" ht="11.25" customHeight="1">
      <c r="A197" s="34" t="s">
        <v>142</v>
      </c>
      <c r="B197" s="23">
        <f>SUM(B196)</f>
        <v>70</v>
      </c>
      <c r="C197" s="23">
        <f>SUM(C196)</f>
        <v>0</v>
      </c>
      <c r="D197" s="23">
        <f>SUM(D196)</f>
        <v>954</v>
      </c>
      <c r="E197" s="23">
        <f>SUM(E196)</f>
        <v>-955</v>
      </c>
      <c r="F197" s="23">
        <f>SUM(F196)</f>
        <v>69</v>
      </c>
      <c r="G197" s="2"/>
    </row>
    <row r="198" spans="1:7" s="19" customFormat="1" ht="11.25" customHeight="1">
      <c r="A198" s="34"/>
      <c r="B198" s="24"/>
      <c r="C198" s="24"/>
      <c r="D198" s="24"/>
      <c r="E198" s="24"/>
      <c r="F198" s="24"/>
      <c r="G198" s="2"/>
    </row>
    <row r="199" spans="1:7" s="19" customFormat="1" ht="11.25" customHeight="1">
      <c r="A199" s="29" t="s">
        <v>63</v>
      </c>
      <c r="B199" s="21"/>
      <c r="C199" s="2"/>
      <c r="D199" s="21"/>
      <c r="E199" s="21"/>
      <c r="F199" s="21"/>
      <c r="G199" s="2"/>
    </row>
    <row r="200" spans="1:7" s="19" customFormat="1" ht="11.25" customHeight="1">
      <c r="A200" s="22" t="s">
        <v>119</v>
      </c>
      <c r="B200" s="21">
        <v>34884</v>
      </c>
      <c r="C200" s="21">
        <v>0</v>
      </c>
      <c r="D200" s="21">
        <v>28225</v>
      </c>
      <c r="E200" s="21">
        <v>-28826</v>
      </c>
      <c r="F200" s="21">
        <f>SUM(B200:E200)</f>
        <v>34283</v>
      </c>
      <c r="G200" s="62"/>
    </row>
    <row r="201" spans="1:7" s="19" customFormat="1" ht="11.25" customHeight="1">
      <c r="A201" s="34" t="s">
        <v>64</v>
      </c>
      <c r="B201" s="23">
        <f>SUM(B200)</f>
        <v>34884</v>
      </c>
      <c r="C201" s="23">
        <f>SUM(C200)</f>
        <v>0</v>
      </c>
      <c r="D201" s="23">
        <f>SUM(D200)</f>
        <v>28225</v>
      </c>
      <c r="E201" s="23">
        <f>SUM(E200)</f>
        <v>-28826</v>
      </c>
      <c r="F201" s="23">
        <f>SUM(F200)</f>
        <v>34283</v>
      </c>
      <c r="G201" s="2"/>
    </row>
    <row r="202" spans="1:7" s="19" customFormat="1" ht="11.25" customHeight="1">
      <c r="A202" s="34"/>
      <c r="B202" s="24"/>
      <c r="C202" s="24"/>
      <c r="D202" s="24"/>
      <c r="E202" s="24"/>
      <c r="F202" s="24"/>
      <c r="G202" s="2"/>
    </row>
    <row r="203" spans="1:7" s="19" customFormat="1" ht="11.25" customHeight="1">
      <c r="A203" s="34"/>
      <c r="B203" s="24"/>
      <c r="C203" s="24"/>
      <c r="D203" s="24"/>
      <c r="E203" s="24"/>
      <c r="F203" s="24"/>
      <c r="G203" s="2"/>
    </row>
    <row r="204" spans="1:7" s="19" customFormat="1" ht="11.25" customHeight="1">
      <c r="A204" s="34"/>
      <c r="B204" s="24"/>
      <c r="C204" s="24"/>
      <c r="D204" s="24"/>
      <c r="E204" s="24"/>
      <c r="F204" s="24"/>
      <c r="G204" s="2"/>
    </row>
    <row r="205" spans="1:7" s="19" customFormat="1" ht="11.25" customHeight="1">
      <c r="A205" s="34"/>
      <c r="B205" s="24"/>
      <c r="C205" s="24"/>
      <c r="D205" s="24"/>
      <c r="E205" s="24"/>
      <c r="F205" s="24"/>
      <c r="G205" s="2"/>
    </row>
    <row r="206" spans="1:7" s="19" customFormat="1" ht="11.25" customHeight="1">
      <c r="A206" s="34"/>
      <c r="B206" s="24"/>
      <c r="C206" s="24"/>
      <c r="D206" s="24"/>
      <c r="E206" s="24"/>
      <c r="F206" s="24"/>
      <c r="G206" s="2"/>
    </row>
    <row r="207" spans="1:7" s="19" customFormat="1" ht="11.25" customHeight="1">
      <c r="A207" s="34"/>
      <c r="B207" s="24"/>
      <c r="C207" s="24"/>
      <c r="D207" s="24"/>
      <c r="E207" s="24"/>
      <c r="F207" s="24"/>
      <c r="G207" s="2"/>
    </row>
    <row r="208" spans="1:7" s="19" customFormat="1" ht="11.25" customHeight="1">
      <c r="A208" s="34"/>
      <c r="B208" s="24"/>
      <c r="C208" s="24"/>
      <c r="D208" s="24"/>
      <c r="E208" s="24"/>
      <c r="F208" s="24"/>
      <c r="G208" s="2"/>
    </row>
    <row r="209" spans="1:9" s="19" customFormat="1" ht="11.25" customHeight="1">
      <c r="A209" s="11"/>
      <c r="B209" s="12" t="s">
        <v>0</v>
      </c>
      <c r="C209" s="67" t="s">
        <v>1</v>
      </c>
      <c r="D209" s="12" t="s">
        <v>2</v>
      </c>
      <c r="E209" s="12" t="s">
        <v>3</v>
      </c>
      <c r="F209" s="12" t="s">
        <v>4</v>
      </c>
      <c r="G209" s="2"/>
    </row>
    <row r="210" spans="1:9" s="13" customFormat="1" ht="11.25" customHeight="1">
      <c r="A210" s="14"/>
      <c r="B210" s="15" t="s">
        <v>5</v>
      </c>
      <c r="C210" s="68"/>
      <c r="D210" s="15"/>
      <c r="E210" s="15"/>
      <c r="F210" s="15" t="s">
        <v>5</v>
      </c>
      <c r="G210" s="60"/>
    </row>
    <row r="211" spans="1:9" s="19" customFormat="1" ht="11.25" customHeight="1">
      <c r="A211" s="14"/>
      <c r="B211" s="16" t="s">
        <v>6</v>
      </c>
      <c r="C211" s="16" t="s">
        <v>6</v>
      </c>
      <c r="D211" s="16" t="s">
        <v>6</v>
      </c>
      <c r="E211" s="16" t="s">
        <v>6</v>
      </c>
      <c r="F211" s="16" t="s">
        <v>6</v>
      </c>
      <c r="G211" s="2"/>
    </row>
    <row r="212" spans="1:9" s="19" customFormat="1" ht="15.75" customHeight="1">
      <c r="A212" s="17" t="s">
        <v>32</v>
      </c>
      <c r="B212" s="15"/>
      <c r="C212" s="15"/>
      <c r="D212" s="15"/>
      <c r="E212" s="15"/>
      <c r="F212" s="15"/>
      <c r="G212" s="62"/>
    </row>
    <row r="213" spans="1:9" s="32" customFormat="1" ht="15" customHeight="1">
      <c r="A213" s="37"/>
      <c r="B213" s="41"/>
      <c r="C213" s="41"/>
      <c r="D213" s="41"/>
      <c r="E213" s="41"/>
      <c r="F213" s="41"/>
      <c r="G213" s="62"/>
      <c r="H213" s="19"/>
    </row>
    <row r="214" spans="1:9" s="42" customFormat="1" ht="11.25" customHeight="1">
      <c r="A214" s="29" t="s">
        <v>36</v>
      </c>
      <c r="B214" s="21"/>
      <c r="C214" s="21">
        <v>0</v>
      </c>
      <c r="D214" s="56"/>
      <c r="E214" s="56"/>
      <c r="F214" s="56"/>
      <c r="G214" s="62"/>
    </row>
    <row r="215" spans="1:9" s="42" customFormat="1" ht="22.5" customHeight="1">
      <c r="A215" s="22" t="s">
        <v>239</v>
      </c>
      <c r="B215" s="21">
        <v>0</v>
      </c>
      <c r="C215" s="21">
        <v>2007609</v>
      </c>
      <c r="D215" s="21">
        <f>4121770+18383</f>
        <v>4140153</v>
      </c>
      <c r="E215" s="21">
        <f>-6147619+-143</f>
        <v>-6147762</v>
      </c>
      <c r="F215" s="21">
        <f>SUM(B215:E215)</f>
        <v>0</v>
      </c>
      <c r="G215" s="62"/>
    </row>
    <row r="216" spans="1:9" s="43" customFormat="1" ht="11.25" customHeight="1">
      <c r="A216" s="22" t="s">
        <v>177</v>
      </c>
      <c r="B216" s="21">
        <v>0</v>
      </c>
      <c r="C216" s="21">
        <v>0</v>
      </c>
      <c r="D216" s="21">
        <f>5268165+64908</f>
        <v>5333073</v>
      </c>
      <c r="E216" s="21">
        <f>-5329786+-3287</f>
        <v>-5333073</v>
      </c>
      <c r="F216" s="21">
        <f t="shared" ref="F216:F227" si="3">SUM(B216:E216)</f>
        <v>0</v>
      </c>
      <c r="G216" s="62"/>
      <c r="H216" s="19"/>
    </row>
    <row r="217" spans="1:9" s="43" customFormat="1" ht="11.25" customHeight="1">
      <c r="A217" s="22" t="s">
        <v>249</v>
      </c>
      <c r="B217" s="21">
        <v>480467</v>
      </c>
      <c r="C217" s="21">
        <v>0</v>
      </c>
      <c r="D217" s="21"/>
      <c r="E217" s="21"/>
      <c r="F217" s="21">
        <v>0</v>
      </c>
      <c r="G217" s="62"/>
      <c r="H217" s="19"/>
    </row>
    <row r="218" spans="1:9" s="43" customFormat="1" ht="11.25" customHeight="1">
      <c r="A218" s="22" t="s">
        <v>250</v>
      </c>
      <c r="B218" s="21"/>
      <c r="C218" s="21">
        <v>0</v>
      </c>
      <c r="D218" s="21">
        <f>7743+131507</f>
        <v>139250</v>
      </c>
      <c r="E218" s="21">
        <v>-101453</v>
      </c>
      <c r="F218" s="21">
        <f>SUM(B218:E218)+B217</f>
        <v>518264</v>
      </c>
      <c r="G218" s="62"/>
      <c r="H218" s="19"/>
      <c r="I218" s="57"/>
    </row>
    <row r="219" spans="1:9" s="43" customFormat="1" ht="11.25" customHeight="1">
      <c r="A219" s="22" t="s">
        <v>251</v>
      </c>
      <c r="B219" s="21">
        <v>36893</v>
      </c>
      <c r="C219" s="21">
        <v>0</v>
      </c>
      <c r="D219" s="21"/>
      <c r="E219" s="21"/>
      <c r="F219" s="21">
        <v>0</v>
      </c>
      <c r="G219" s="62"/>
      <c r="H219" s="19"/>
    </row>
    <row r="220" spans="1:9" s="43" customFormat="1" ht="11.25" customHeight="1">
      <c r="A220" s="22" t="s">
        <v>252</v>
      </c>
      <c r="B220" s="21"/>
      <c r="C220" s="21">
        <v>0</v>
      </c>
      <c r="D220" s="21">
        <f>1201+24579</f>
        <v>25780</v>
      </c>
      <c r="E220" s="21">
        <v>-23053</v>
      </c>
      <c r="F220" s="21">
        <f>SUM(B220:E220)+B219</f>
        <v>39620</v>
      </c>
      <c r="G220" s="61"/>
    </row>
    <row r="221" spans="1:9" s="43" customFormat="1" ht="11.25" customHeight="1">
      <c r="A221" s="36" t="s">
        <v>178</v>
      </c>
      <c r="B221" s="21">
        <v>0</v>
      </c>
      <c r="C221" s="21">
        <v>4280443</v>
      </c>
      <c r="D221" s="21">
        <f>22463934+256810</f>
        <v>22720744</v>
      </c>
      <c r="E221" s="21">
        <f>-24065213+-2095974</f>
        <v>-26161187</v>
      </c>
      <c r="F221" s="21">
        <f t="shared" si="3"/>
        <v>840000</v>
      </c>
      <c r="G221" s="62"/>
      <c r="H221" s="19"/>
      <c r="I221" s="57"/>
    </row>
    <row r="222" spans="1:9" s="43" customFormat="1" ht="11.25" customHeight="1">
      <c r="A222" s="36" t="s">
        <v>179</v>
      </c>
      <c r="B222" s="21">
        <v>0</v>
      </c>
      <c r="C222" s="21">
        <v>0</v>
      </c>
      <c r="D222" s="21">
        <f>5468869+55813</f>
        <v>5524682</v>
      </c>
      <c r="E222" s="21">
        <f>-5518796+-5886</f>
        <v>-5524682</v>
      </c>
      <c r="F222" s="21">
        <f t="shared" si="3"/>
        <v>0</v>
      </c>
      <c r="G222" s="62"/>
    </row>
    <row r="223" spans="1:9" s="43" customFormat="1" ht="11.25" customHeight="1">
      <c r="A223" s="36" t="s">
        <v>180</v>
      </c>
      <c r="B223" s="21">
        <v>0</v>
      </c>
      <c r="C223" s="21">
        <v>0</v>
      </c>
      <c r="D223" s="21"/>
      <c r="E223" s="21"/>
      <c r="F223" s="21">
        <f t="shared" si="3"/>
        <v>0</v>
      </c>
      <c r="G223" s="62"/>
    </row>
    <row r="224" spans="1:9" s="43" customFormat="1" ht="11.25" customHeight="1">
      <c r="A224" s="36" t="s">
        <v>181</v>
      </c>
      <c r="B224" s="21">
        <v>0</v>
      </c>
      <c r="C224" s="21">
        <v>2288550</v>
      </c>
      <c r="D224" s="21">
        <f>15557300+136000</f>
        <v>15693300</v>
      </c>
      <c r="E224" s="21">
        <f>-17763978+-217872</f>
        <v>-17981850</v>
      </c>
      <c r="F224" s="21">
        <f t="shared" si="3"/>
        <v>0</v>
      </c>
      <c r="G224" s="61"/>
    </row>
    <row r="225" spans="1:8" s="19" customFormat="1" ht="11.25" customHeight="1">
      <c r="A225" s="36" t="s">
        <v>137</v>
      </c>
      <c r="B225" s="21">
        <v>315943</v>
      </c>
      <c r="C225" s="21">
        <v>0</v>
      </c>
      <c r="D225" s="21">
        <f>78689+114491</f>
        <v>193180</v>
      </c>
      <c r="E225" s="21">
        <v>-311426</v>
      </c>
      <c r="F225" s="21">
        <f t="shared" si="3"/>
        <v>197697</v>
      </c>
      <c r="G225" s="2"/>
    </row>
    <row r="226" spans="1:8" s="19" customFormat="1" ht="11.25" customHeight="1">
      <c r="A226" s="36" t="s">
        <v>237</v>
      </c>
      <c r="B226" s="21">
        <v>0</v>
      </c>
      <c r="C226" s="21">
        <v>0</v>
      </c>
      <c r="D226" s="21">
        <v>2560</v>
      </c>
      <c r="E226" s="21">
        <v>0</v>
      </c>
      <c r="F226" s="21">
        <f t="shared" si="3"/>
        <v>2560</v>
      </c>
      <c r="G226" s="2"/>
    </row>
    <row r="227" spans="1:8" s="19" customFormat="1" ht="11.25" customHeight="1">
      <c r="A227" s="22" t="s">
        <v>207</v>
      </c>
      <c r="B227" s="21">
        <v>0</v>
      </c>
      <c r="C227" s="21">
        <v>0</v>
      </c>
      <c r="D227" s="21">
        <v>0</v>
      </c>
      <c r="E227" s="21">
        <v>0</v>
      </c>
      <c r="F227" s="21">
        <f t="shared" si="3"/>
        <v>0</v>
      </c>
      <c r="G227" s="2"/>
    </row>
    <row r="228" spans="1:8" s="19" customFormat="1" ht="11.25" customHeight="1">
      <c r="A228" s="34" t="s">
        <v>37</v>
      </c>
      <c r="B228" s="23">
        <f>SUM(B215:B227)</f>
        <v>833303</v>
      </c>
      <c r="C228" s="23">
        <f>SUM(C215:C227)</f>
        <v>8576602</v>
      </c>
      <c r="D228" s="23">
        <f>SUM(D215:D227)</f>
        <v>53772722</v>
      </c>
      <c r="E228" s="23">
        <f>SUM(E215:E227)</f>
        <v>-61584486</v>
      </c>
      <c r="F228" s="23">
        <f>SUM(F215:F227)</f>
        <v>1598141</v>
      </c>
      <c r="G228" s="62"/>
    </row>
    <row r="229" spans="1:8" s="19" customFormat="1" ht="11.25" customHeight="1">
      <c r="A229" s="37"/>
      <c r="B229" s="41"/>
      <c r="C229" s="41"/>
      <c r="D229" s="41"/>
      <c r="E229" s="41"/>
      <c r="F229" s="41"/>
      <c r="G229" s="2"/>
    </row>
    <row r="230" spans="1:8" s="19" customFormat="1" ht="11.25" customHeight="1">
      <c r="A230" s="29" t="s">
        <v>33</v>
      </c>
      <c r="B230" s="21"/>
      <c r="C230" s="2"/>
      <c r="D230" s="21"/>
      <c r="E230" s="21"/>
      <c r="F230" s="21"/>
      <c r="G230" s="2"/>
    </row>
    <row r="231" spans="1:8" s="19" customFormat="1" ht="11.25" customHeight="1">
      <c r="A231" s="36" t="s">
        <v>207</v>
      </c>
      <c r="B231" s="21">
        <v>1328</v>
      </c>
      <c r="C231" s="21">
        <v>0</v>
      </c>
      <c r="D231" s="21">
        <v>3483</v>
      </c>
      <c r="E231" s="21">
        <v>-538</v>
      </c>
      <c r="F231" s="21">
        <f>SUM(B231:E231)</f>
        <v>4273</v>
      </c>
      <c r="G231" s="2"/>
    </row>
    <row r="232" spans="1:8" s="19" customFormat="1" ht="11.25" customHeight="1">
      <c r="A232" s="34" t="s">
        <v>83</v>
      </c>
      <c r="B232" s="23">
        <f>SUM(B231)</f>
        <v>1328</v>
      </c>
      <c r="C232" s="23">
        <f>SUM(C231)</f>
        <v>0</v>
      </c>
      <c r="D232" s="23">
        <f>SUM(D231)</f>
        <v>3483</v>
      </c>
      <c r="E232" s="23">
        <f>SUM(E231)</f>
        <v>-538</v>
      </c>
      <c r="F232" s="23">
        <f>SUM(F231)</f>
        <v>4273</v>
      </c>
      <c r="G232" s="62"/>
    </row>
    <row r="233" spans="1:8" s="19" customFormat="1" ht="11.25" customHeight="1">
      <c r="A233" s="34"/>
      <c r="B233" s="35"/>
      <c r="C233" s="35"/>
      <c r="D233" s="35"/>
      <c r="E233" s="35"/>
      <c r="F233" s="35"/>
      <c r="G233" s="62"/>
    </row>
    <row r="234" spans="1:8" s="19" customFormat="1" ht="11.25" customHeight="1">
      <c r="A234" s="29" t="s">
        <v>86</v>
      </c>
      <c r="B234" s="21"/>
      <c r="C234" s="2"/>
      <c r="D234" s="21"/>
      <c r="E234" s="21"/>
      <c r="F234" s="21"/>
      <c r="G234" s="2"/>
    </row>
    <row r="235" spans="1:8" s="19" customFormat="1" ht="22.5" customHeight="1">
      <c r="A235" s="36" t="s">
        <v>175</v>
      </c>
      <c r="B235" s="21">
        <v>41370</v>
      </c>
      <c r="C235" s="21">
        <v>0</v>
      </c>
      <c r="D235" s="21">
        <v>115863</v>
      </c>
      <c r="E235" s="21">
        <v>-112705</v>
      </c>
      <c r="F235" s="21">
        <f>SUM(B235:E235)</f>
        <v>44528</v>
      </c>
      <c r="G235" s="2"/>
    </row>
    <row r="236" spans="1:8" s="19" customFormat="1" ht="11.25" customHeight="1">
      <c r="A236" s="36" t="s">
        <v>206</v>
      </c>
      <c r="B236" s="21">
        <v>5946</v>
      </c>
      <c r="C236" s="21">
        <v>0</v>
      </c>
      <c r="D236" s="21">
        <v>121504</v>
      </c>
      <c r="E236" s="21">
        <v>-123159</v>
      </c>
      <c r="F236" s="21">
        <f>SUM(B236:E236)</f>
        <v>4291</v>
      </c>
      <c r="G236" s="58"/>
      <c r="H236" s="58"/>
    </row>
    <row r="237" spans="1:8" s="19" customFormat="1" ht="11.25" customHeight="1">
      <c r="A237" s="34" t="s">
        <v>87</v>
      </c>
      <c r="B237" s="23">
        <f>SUM(B235:B236)</f>
        <v>47316</v>
      </c>
      <c r="C237" s="23">
        <f>SUM(C235:C236)</f>
        <v>0</v>
      </c>
      <c r="D237" s="23">
        <f>SUM(D235:D236)</f>
        <v>237367</v>
      </c>
      <c r="E237" s="23">
        <f>SUM(E235:E236)</f>
        <v>-235864</v>
      </c>
      <c r="F237" s="23">
        <f>SUM(F235:F236)</f>
        <v>48819</v>
      </c>
      <c r="G237" s="2"/>
    </row>
    <row r="238" spans="1:8" s="19" customFormat="1" ht="11.25" customHeight="1">
      <c r="A238" s="34"/>
      <c r="B238" s="24"/>
      <c r="C238" s="24"/>
      <c r="D238" s="24"/>
      <c r="E238" s="24"/>
      <c r="F238" s="24"/>
      <c r="G238" s="2"/>
    </row>
    <row r="239" spans="1:8" s="19" customFormat="1" ht="11.25" customHeight="1">
      <c r="A239" s="29" t="s">
        <v>34</v>
      </c>
      <c r="B239" s="21"/>
      <c r="C239" s="2"/>
      <c r="D239" s="21"/>
      <c r="E239" s="21"/>
      <c r="F239" s="21"/>
      <c r="G239" s="2"/>
    </row>
    <row r="240" spans="1:8" s="19" customFormat="1" ht="11.25" customHeight="1">
      <c r="A240" s="36" t="s">
        <v>176</v>
      </c>
      <c r="B240" s="21">
        <v>5626830</v>
      </c>
      <c r="C240" s="21">
        <v>0</v>
      </c>
      <c r="D240" s="21">
        <v>376200</v>
      </c>
      <c r="E240" s="21">
        <v>-749464</v>
      </c>
      <c r="F240" s="21">
        <f>SUM(B240:E240)</f>
        <v>5253566</v>
      </c>
      <c r="G240" s="2"/>
    </row>
    <row r="241" spans="1:7" s="19" customFormat="1" ht="11.25" customHeight="1">
      <c r="A241" s="34" t="s">
        <v>35</v>
      </c>
      <c r="B241" s="23">
        <f>SUM(B240)</f>
        <v>5626830</v>
      </c>
      <c r="C241" s="23">
        <f>SUM(C240)</f>
        <v>0</v>
      </c>
      <c r="D241" s="23">
        <f>SUM(D240)</f>
        <v>376200</v>
      </c>
      <c r="E241" s="23">
        <f>SUM(E240)</f>
        <v>-749464</v>
      </c>
      <c r="F241" s="23">
        <f>SUM(F240)</f>
        <v>5253566</v>
      </c>
      <c r="G241" s="2"/>
    </row>
    <row r="242" spans="1:7" s="19" customFormat="1" ht="11.25" customHeight="1">
      <c r="A242" s="34"/>
      <c r="B242" s="21"/>
      <c r="C242" s="21"/>
      <c r="D242" s="21"/>
      <c r="E242" s="21"/>
      <c r="F242" s="21"/>
      <c r="G242" s="2"/>
    </row>
    <row r="243" spans="1:7" s="19" customFormat="1" ht="11.25" customHeight="1">
      <c r="A243" s="34"/>
      <c r="B243" s="21"/>
      <c r="C243" s="21"/>
      <c r="D243" s="21"/>
      <c r="E243" s="21"/>
      <c r="F243" s="21"/>
      <c r="G243" s="2"/>
    </row>
    <row r="244" spans="1:7" s="19" customFormat="1" ht="11.25" customHeight="1">
      <c r="A244" s="34"/>
      <c r="B244" s="21"/>
      <c r="C244" s="21"/>
      <c r="D244" s="21"/>
      <c r="E244" s="21"/>
      <c r="F244" s="21"/>
      <c r="G244" s="2"/>
    </row>
    <row r="245" spans="1:7" s="19" customFormat="1" ht="11.25" customHeight="1">
      <c r="A245" s="34"/>
      <c r="B245" s="21"/>
      <c r="C245" s="21"/>
      <c r="D245" s="21"/>
      <c r="E245" s="21"/>
      <c r="F245" s="21"/>
      <c r="G245" s="2"/>
    </row>
    <row r="246" spans="1:7" s="19" customFormat="1" ht="11.25" customHeight="1">
      <c r="A246" s="34"/>
      <c r="B246" s="21"/>
      <c r="C246" s="21"/>
      <c r="D246" s="21"/>
      <c r="E246" s="21"/>
      <c r="F246" s="21"/>
      <c r="G246" s="2"/>
    </row>
    <row r="247" spans="1:7" s="19" customFormat="1" ht="11.25" customHeight="1">
      <c r="A247" s="34"/>
      <c r="B247" s="21"/>
      <c r="C247" s="21"/>
      <c r="D247" s="21"/>
      <c r="E247" s="21"/>
      <c r="F247" s="21"/>
      <c r="G247" s="2"/>
    </row>
    <row r="248" spans="1:7" s="19" customFormat="1" ht="11.25" customHeight="1">
      <c r="A248" s="34"/>
      <c r="B248" s="21"/>
      <c r="C248" s="21"/>
      <c r="D248" s="21"/>
      <c r="E248" s="21"/>
      <c r="F248" s="21"/>
      <c r="G248" s="2"/>
    </row>
    <row r="249" spans="1:7" s="19" customFormat="1" ht="11.25" customHeight="1">
      <c r="A249" s="34"/>
      <c r="B249" s="21"/>
      <c r="C249" s="21"/>
      <c r="D249" s="21"/>
      <c r="E249" s="21"/>
      <c r="F249" s="21"/>
      <c r="G249" s="2"/>
    </row>
    <row r="250" spans="1:7" s="19" customFormat="1" ht="11.25" customHeight="1">
      <c r="A250" s="34"/>
      <c r="B250" s="21"/>
      <c r="C250" s="21"/>
      <c r="D250" s="21"/>
      <c r="E250" s="21"/>
      <c r="F250" s="21"/>
      <c r="G250" s="2"/>
    </row>
    <row r="251" spans="1:7" s="13" customFormat="1" ht="11.25" customHeight="1">
      <c r="A251" s="11"/>
      <c r="B251" s="44" t="s">
        <v>0</v>
      </c>
      <c r="C251" s="45" t="s">
        <v>1</v>
      </c>
      <c r="D251" s="44" t="s">
        <v>2</v>
      </c>
      <c r="E251" s="44" t="s">
        <v>3</v>
      </c>
      <c r="F251" s="44" t="s">
        <v>4</v>
      </c>
      <c r="G251" s="60"/>
    </row>
    <row r="252" spans="1:7" s="19" customFormat="1" ht="11.25" customHeight="1">
      <c r="A252" s="14"/>
      <c r="B252" s="46" t="s">
        <v>5</v>
      </c>
      <c r="C252" s="47"/>
      <c r="D252" s="46"/>
      <c r="E252" s="46"/>
      <c r="F252" s="46" t="s">
        <v>5</v>
      </c>
      <c r="G252" s="2"/>
    </row>
    <row r="253" spans="1:7" s="19" customFormat="1" ht="11.25" customHeight="1">
      <c r="A253" s="14"/>
      <c r="B253" s="48" t="s">
        <v>6</v>
      </c>
      <c r="C253" s="48" t="s">
        <v>6</v>
      </c>
      <c r="D253" s="48" t="s">
        <v>6</v>
      </c>
      <c r="E253" s="48" t="s">
        <v>6</v>
      </c>
      <c r="F253" s="48" t="s">
        <v>6</v>
      </c>
      <c r="G253" s="2"/>
    </row>
    <row r="254" spans="1:7" s="43" customFormat="1" ht="15.75" customHeight="1">
      <c r="A254" s="17" t="s">
        <v>38</v>
      </c>
      <c r="B254" s="15"/>
      <c r="C254" s="15"/>
      <c r="D254" s="15"/>
      <c r="E254" s="15"/>
      <c r="F254" s="15"/>
      <c r="G254" s="62"/>
    </row>
    <row r="255" spans="1:7" s="43" customFormat="1" ht="15" customHeight="1">
      <c r="A255" s="28"/>
      <c r="B255" s="21"/>
      <c r="C255" s="21"/>
      <c r="D255" s="21"/>
      <c r="E255" s="21"/>
      <c r="F255" s="21"/>
      <c r="G255" s="62"/>
    </row>
    <row r="256" spans="1:7" s="43" customFormat="1" ht="11.25" customHeight="1">
      <c r="A256" s="20" t="s">
        <v>41</v>
      </c>
      <c r="B256" s="21"/>
      <c r="C256" s="2"/>
      <c r="D256" s="21"/>
      <c r="E256" s="21"/>
      <c r="F256" s="21"/>
      <c r="G256" s="62"/>
    </row>
    <row r="257" spans="1:7" s="43" customFormat="1" ht="11.25" customHeight="1">
      <c r="A257" s="22" t="s">
        <v>138</v>
      </c>
      <c r="B257" s="21">
        <v>50</v>
      </c>
      <c r="C257" s="21">
        <v>0</v>
      </c>
      <c r="D257" s="21">
        <v>99</v>
      </c>
      <c r="E257" s="21">
        <v>-102</v>
      </c>
      <c r="F257" s="21">
        <f>SUM(B257:E257)</f>
        <v>47</v>
      </c>
      <c r="G257" s="62"/>
    </row>
    <row r="258" spans="1:7" s="19" customFormat="1" ht="11.25" customHeight="1">
      <c r="A258" s="22" t="s">
        <v>235</v>
      </c>
      <c r="B258" s="21">
        <v>0</v>
      </c>
      <c r="C258" s="21">
        <v>0</v>
      </c>
      <c r="D258" s="21">
        <v>41756</v>
      </c>
      <c r="E258" s="21">
        <v>-6782</v>
      </c>
      <c r="F258" s="21">
        <f>SUM(B258:E258)</f>
        <v>34974</v>
      </c>
      <c r="G258" s="2"/>
    </row>
    <row r="259" spans="1:7" s="19" customFormat="1" ht="11.25" customHeight="1">
      <c r="A259" s="22" t="s">
        <v>153</v>
      </c>
      <c r="B259" s="21">
        <v>357325</v>
      </c>
      <c r="C259" s="21">
        <v>0</v>
      </c>
      <c r="D259" s="21">
        <v>129085</v>
      </c>
      <c r="E259" s="21">
        <v>-148588</v>
      </c>
      <c r="F259" s="21">
        <f>SUM(B259:E259)</f>
        <v>337822</v>
      </c>
      <c r="G259" s="2"/>
    </row>
    <row r="260" spans="1:7" s="19" customFormat="1" ht="11.25" customHeight="1">
      <c r="A260" s="22" t="s">
        <v>248</v>
      </c>
      <c r="B260" s="21">
        <v>9403</v>
      </c>
      <c r="C260" s="21">
        <v>0</v>
      </c>
      <c r="D260" s="21">
        <v>18918</v>
      </c>
      <c r="E260" s="21">
        <v>-23119</v>
      </c>
      <c r="F260" s="21">
        <f>SUM(B260:E260)</f>
        <v>5202</v>
      </c>
      <c r="G260" s="2"/>
    </row>
    <row r="261" spans="1:7" s="19" customFormat="1" ht="11.25" customHeight="1">
      <c r="A261" s="34" t="s">
        <v>42</v>
      </c>
      <c r="B261" s="23">
        <f>SUM(B257:B260)</f>
        <v>366778</v>
      </c>
      <c r="C261" s="23">
        <f>SUM(C257:C260)</f>
        <v>0</v>
      </c>
      <c r="D261" s="23">
        <f>SUM(D257:D260)</f>
        <v>189858</v>
      </c>
      <c r="E261" s="23">
        <f>SUM(E257:E260)</f>
        <v>-178591</v>
      </c>
      <c r="F261" s="23">
        <f>SUM(F257:F260)</f>
        <v>378045</v>
      </c>
      <c r="G261" s="62"/>
    </row>
    <row r="262" spans="1:7" s="19" customFormat="1" ht="11.25" customHeight="1">
      <c r="A262" s="34"/>
      <c r="B262" s="24"/>
      <c r="C262" s="24"/>
      <c r="D262" s="24"/>
      <c r="E262" s="24"/>
      <c r="F262" s="24"/>
      <c r="G262" s="2"/>
    </row>
    <row r="263" spans="1:7" s="19" customFormat="1" ht="11.25" customHeight="1">
      <c r="A263" s="29" t="s">
        <v>39</v>
      </c>
      <c r="B263" s="21"/>
      <c r="C263" s="2"/>
      <c r="D263" s="21"/>
      <c r="E263" s="21"/>
      <c r="F263" s="21"/>
      <c r="G263" s="2"/>
    </row>
    <row r="264" spans="1:7" s="19" customFormat="1" ht="22.5" customHeight="1">
      <c r="A264" s="4" t="s">
        <v>139</v>
      </c>
      <c r="B264" s="21">
        <v>13171</v>
      </c>
      <c r="C264" s="21">
        <v>0</v>
      </c>
      <c r="D264" s="21">
        <v>13257</v>
      </c>
      <c r="E264" s="21">
        <v>-17577</v>
      </c>
      <c r="F264" s="21">
        <f>SUM(B264:E264)</f>
        <v>8851</v>
      </c>
      <c r="G264" s="2"/>
    </row>
    <row r="265" spans="1:7" s="19" customFormat="1" ht="11.25" customHeight="1">
      <c r="A265" s="34" t="s">
        <v>40</v>
      </c>
      <c r="B265" s="23">
        <f>SUM(B264)</f>
        <v>13171</v>
      </c>
      <c r="C265" s="23">
        <f>SUM(C264)</f>
        <v>0</v>
      </c>
      <c r="D265" s="23">
        <f>SUM(D264)</f>
        <v>13257</v>
      </c>
      <c r="E265" s="23">
        <f>SUM(E264)</f>
        <v>-17577</v>
      </c>
      <c r="F265" s="23">
        <f>SUM(F264)</f>
        <v>8851</v>
      </c>
      <c r="G265" s="62"/>
    </row>
    <row r="266" spans="1:7" s="19" customFormat="1" ht="11.25" customHeight="1">
      <c r="A266" s="34"/>
      <c r="B266" s="21"/>
      <c r="C266" s="21"/>
      <c r="D266" s="21"/>
      <c r="E266" s="21"/>
      <c r="F266" s="21"/>
      <c r="G266" s="62"/>
    </row>
    <row r="267" spans="1:7" s="19" customFormat="1" ht="11.25" customHeight="1">
      <c r="A267" s="20" t="s">
        <v>88</v>
      </c>
      <c r="B267" s="21"/>
      <c r="C267" s="2"/>
      <c r="D267" s="21"/>
      <c r="E267" s="21"/>
      <c r="F267" s="21"/>
      <c r="G267" s="2"/>
    </row>
    <row r="268" spans="1:7" s="19" customFormat="1" ht="11.25" customHeight="1">
      <c r="A268" s="22" t="s">
        <v>243</v>
      </c>
      <c r="B268" s="21">
        <v>128</v>
      </c>
      <c r="C268" s="21">
        <v>0</v>
      </c>
      <c r="D268" s="21">
        <v>0</v>
      </c>
      <c r="E268" s="21">
        <v>0</v>
      </c>
      <c r="F268" s="21">
        <v>0</v>
      </c>
      <c r="G268" s="2"/>
    </row>
    <row r="269" spans="1:7" s="19" customFormat="1" ht="11.25" customHeight="1">
      <c r="A269" s="22" t="s">
        <v>259</v>
      </c>
      <c r="B269" s="21">
        <v>0</v>
      </c>
      <c r="C269" s="21">
        <v>0</v>
      </c>
      <c r="D269" s="21">
        <v>0</v>
      </c>
      <c r="E269" s="21">
        <v>0</v>
      </c>
      <c r="F269" s="21">
        <v>128</v>
      </c>
      <c r="G269" s="2"/>
    </row>
    <row r="270" spans="1:7" s="19" customFormat="1">
      <c r="A270" s="34" t="s">
        <v>89</v>
      </c>
      <c r="B270" s="23">
        <f>SUM(B268:B268)</f>
        <v>128</v>
      </c>
      <c r="C270" s="23">
        <f>SUM(C268:C268)</f>
        <v>0</v>
      </c>
      <c r="D270" s="23">
        <f>SUM(D268:D268)</f>
        <v>0</v>
      </c>
      <c r="E270" s="23">
        <f>SUM(E268:E268)</f>
        <v>0</v>
      </c>
      <c r="F270" s="23">
        <f>SUM(F268:F268)</f>
        <v>0</v>
      </c>
      <c r="G270" s="2"/>
    </row>
    <row r="271" spans="1:7" s="13" customFormat="1" ht="11.25" customHeight="1">
      <c r="A271" s="34"/>
      <c r="B271" s="27"/>
      <c r="C271" s="27"/>
      <c r="D271" s="27"/>
      <c r="E271" s="27"/>
      <c r="F271" s="27"/>
      <c r="G271" s="60"/>
    </row>
    <row r="272" spans="1:7" s="19" customFormat="1" ht="11.25" customHeight="1">
      <c r="A272" s="34"/>
      <c r="B272" s="27"/>
      <c r="C272" s="27"/>
      <c r="D272" s="27"/>
      <c r="E272" s="27"/>
      <c r="F272" s="27"/>
      <c r="G272" s="2"/>
    </row>
    <row r="273" spans="1:7" s="19" customFormat="1" ht="15.75" customHeight="1">
      <c r="A273" s="17" t="s">
        <v>43</v>
      </c>
      <c r="B273" s="15"/>
      <c r="C273" s="15"/>
      <c r="D273" s="15"/>
      <c r="E273" s="15"/>
      <c r="F273" s="15"/>
      <c r="G273" s="62"/>
    </row>
    <row r="274" spans="1:7" s="19" customFormat="1" ht="15" customHeight="1">
      <c r="A274" s="37" t="s">
        <v>44</v>
      </c>
      <c r="B274" s="21"/>
      <c r="C274" s="21"/>
      <c r="D274" s="21"/>
      <c r="E274" s="21"/>
      <c r="F274" s="21"/>
      <c r="G274" s="62"/>
    </row>
    <row r="275" spans="1:7" s="19" customFormat="1" ht="11.25" customHeight="1">
      <c r="A275" s="29" t="s">
        <v>49</v>
      </c>
      <c r="B275" s="27"/>
      <c r="C275" s="2"/>
      <c r="D275" s="27"/>
      <c r="E275" s="27"/>
      <c r="F275" s="27"/>
      <c r="G275" s="62"/>
    </row>
    <row r="276" spans="1:7" s="19" customFormat="1" ht="11.25" customHeight="1">
      <c r="A276" s="22" t="s">
        <v>154</v>
      </c>
      <c r="B276" s="21">
        <v>1957</v>
      </c>
      <c r="C276" s="21">
        <v>0</v>
      </c>
      <c r="D276" s="21">
        <v>10905</v>
      </c>
      <c r="E276" s="21">
        <v>-9499</v>
      </c>
      <c r="F276" s="21">
        <f t="shared" ref="F276:F284" si="4">SUM(B276:E276)</f>
        <v>3363</v>
      </c>
      <c r="G276" s="62"/>
    </row>
    <row r="277" spans="1:7" s="19" customFormat="1" ht="11.25" customHeight="1">
      <c r="A277" s="36" t="s">
        <v>183</v>
      </c>
      <c r="B277" s="21">
        <v>8412</v>
      </c>
      <c r="C277" s="21">
        <v>0</v>
      </c>
      <c r="D277" s="21">
        <v>7724</v>
      </c>
      <c r="E277" s="21">
        <v>-7377</v>
      </c>
      <c r="F277" s="21">
        <f t="shared" si="4"/>
        <v>8759</v>
      </c>
      <c r="G277" s="62"/>
    </row>
    <row r="278" spans="1:7" s="19" customFormat="1" ht="11.25" customHeight="1">
      <c r="A278" s="22" t="s">
        <v>107</v>
      </c>
      <c r="B278" s="21">
        <v>2256</v>
      </c>
      <c r="C278" s="21">
        <v>0</v>
      </c>
      <c r="D278" s="21">
        <v>0</v>
      </c>
      <c r="E278" s="21">
        <v>-246</v>
      </c>
      <c r="F278" s="21">
        <f t="shared" si="4"/>
        <v>2010</v>
      </c>
      <c r="G278" s="62"/>
    </row>
    <row r="279" spans="1:7" s="19" customFormat="1" ht="11.25" customHeight="1">
      <c r="A279" s="22" t="s">
        <v>184</v>
      </c>
      <c r="B279" s="21">
        <v>17398</v>
      </c>
      <c r="C279" s="21">
        <v>0</v>
      </c>
      <c r="D279" s="21">
        <v>17719</v>
      </c>
      <c r="E279" s="21">
        <v>-17049</v>
      </c>
      <c r="F279" s="21">
        <f t="shared" si="4"/>
        <v>18068</v>
      </c>
      <c r="G279" s="62"/>
    </row>
    <row r="280" spans="1:7" s="19" customFormat="1" ht="11.25" customHeight="1">
      <c r="A280" s="22" t="s">
        <v>220</v>
      </c>
      <c r="B280" s="21">
        <v>532564</v>
      </c>
      <c r="C280" s="21">
        <v>0</v>
      </c>
      <c r="D280" s="21">
        <v>36233451</v>
      </c>
      <c r="E280" s="21">
        <v>-36029857</v>
      </c>
      <c r="F280" s="21">
        <f t="shared" si="4"/>
        <v>736158</v>
      </c>
      <c r="G280" s="62"/>
    </row>
    <row r="281" spans="1:7" s="19" customFormat="1" ht="11.25" customHeight="1">
      <c r="A281" s="22" t="s">
        <v>221</v>
      </c>
      <c r="B281" s="21">
        <v>16594</v>
      </c>
      <c r="C281" s="21">
        <v>0</v>
      </c>
      <c r="D281" s="21">
        <v>204863</v>
      </c>
      <c r="E281" s="21">
        <v>-207698</v>
      </c>
      <c r="F281" s="21">
        <f t="shared" si="4"/>
        <v>13759</v>
      </c>
      <c r="G281" s="62"/>
    </row>
    <row r="282" spans="1:7" s="19" customFormat="1" ht="11.25" customHeight="1">
      <c r="A282" s="22" t="s">
        <v>206</v>
      </c>
      <c r="B282" s="21">
        <v>17376</v>
      </c>
      <c r="C282" s="21">
        <v>0</v>
      </c>
      <c r="D282" s="21">
        <f>29+23842</f>
        <v>23871</v>
      </c>
      <c r="E282" s="21">
        <v>-19207</v>
      </c>
      <c r="F282" s="21">
        <f t="shared" si="4"/>
        <v>22040</v>
      </c>
      <c r="G282" s="2"/>
    </row>
    <row r="283" spans="1:7" s="19" customFormat="1" ht="11.25" customHeight="1">
      <c r="A283" s="22" t="s">
        <v>155</v>
      </c>
      <c r="B283" s="21">
        <v>517</v>
      </c>
      <c r="C283" s="21">
        <v>0</v>
      </c>
      <c r="D283" s="21">
        <v>119</v>
      </c>
      <c r="E283" s="21">
        <v>-352</v>
      </c>
      <c r="F283" s="21">
        <f t="shared" si="4"/>
        <v>284</v>
      </c>
      <c r="G283" s="2"/>
    </row>
    <row r="284" spans="1:7" s="32" customFormat="1" ht="11.25" customHeight="1">
      <c r="A284" s="22" t="s">
        <v>185</v>
      </c>
      <c r="B284" s="21">
        <v>73326</v>
      </c>
      <c r="C284" s="21">
        <v>0</v>
      </c>
      <c r="D284" s="21">
        <v>161737</v>
      </c>
      <c r="E284" s="21">
        <v>-158562</v>
      </c>
      <c r="F284" s="21">
        <f t="shared" si="4"/>
        <v>76501</v>
      </c>
      <c r="G284" s="47"/>
    </row>
    <row r="285" spans="1:7" s="19" customFormat="1" ht="11.25" customHeight="1">
      <c r="A285" s="34" t="s">
        <v>81</v>
      </c>
      <c r="B285" s="23">
        <f>SUM(B276:B284)</f>
        <v>670400</v>
      </c>
      <c r="C285" s="23">
        <f>SUM(C276:C284)</f>
        <v>0</v>
      </c>
      <c r="D285" s="23">
        <f>SUM(D276:D284)</f>
        <v>36660389</v>
      </c>
      <c r="E285" s="23">
        <f>SUM(E276:E284)</f>
        <v>-36449847</v>
      </c>
      <c r="F285" s="23">
        <f>SUM(F276:F284)</f>
        <v>880942</v>
      </c>
      <c r="G285" s="62"/>
    </row>
    <row r="286" spans="1:7" s="19" customFormat="1" ht="11.25" customHeight="1">
      <c r="A286" s="34"/>
      <c r="B286" s="24"/>
      <c r="C286" s="24"/>
      <c r="D286" s="24"/>
      <c r="E286" s="24"/>
      <c r="F286" s="24"/>
      <c r="G286" s="2"/>
    </row>
    <row r="287" spans="1:7" s="19" customFormat="1" ht="11.25" customHeight="1">
      <c r="A287" s="29" t="s">
        <v>45</v>
      </c>
      <c r="B287" s="21"/>
      <c r="C287" s="2"/>
      <c r="D287" s="21"/>
      <c r="E287" s="21"/>
      <c r="F287" s="21"/>
      <c r="G287" s="2"/>
    </row>
    <row r="288" spans="1:7" s="19" customFormat="1" ht="11.25" customHeight="1">
      <c r="A288" s="36" t="s">
        <v>222</v>
      </c>
      <c r="B288" s="21">
        <v>12383</v>
      </c>
      <c r="C288" s="21">
        <v>0</v>
      </c>
      <c r="D288" s="21">
        <v>0</v>
      </c>
      <c r="E288" s="21">
        <v>0</v>
      </c>
      <c r="F288" s="21">
        <f>SUM(B288:E288)</f>
        <v>12383</v>
      </c>
      <c r="G288" s="2"/>
    </row>
    <row r="289" spans="1:7" s="19" customFormat="1" ht="11.25" customHeight="1">
      <c r="A289" s="34" t="s">
        <v>46</v>
      </c>
      <c r="B289" s="23">
        <f>SUM(B288)</f>
        <v>12383</v>
      </c>
      <c r="C289" s="23">
        <f>SUM(C288)</f>
        <v>0</v>
      </c>
      <c r="D289" s="23">
        <f>SUM(D288)</f>
        <v>0</v>
      </c>
      <c r="E289" s="23">
        <f>SUM(E288)</f>
        <v>0</v>
      </c>
      <c r="F289" s="23">
        <f>SUM(F288)</f>
        <v>12383</v>
      </c>
      <c r="G289" s="62"/>
    </row>
    <row r="290" spans="1:7" s="19" customFormat="1" ht="11.25" customHeight="1">
      <c r="A290" s="34"/>
      <c r="B290" s="24"/>
      <c r="C290" s="24"/>
      <c r="D290" s="24"/>
      <c r="E290" s="24"/>
      <c r="F290" s="24"/>
      <c r="G290" s="62"/>
    </row>
    <row r="291" spans="1:7" s="19" customFormat="1" ht="11.25" customHeight="1">
      <c r="A291" s="34"/>
      <c r="B291" s="24"/>
      <c r="C291" s="24"/>
      <c r="D291" s="24"/>
      <c r="E291" s="24"/>
      <c r="F291" s="24"/>
      <c r="G291" s="62"/>
    </row>
    <row r="292" spans="1:7" s="19" customFormat="1" ht="11.25" customHeight="1">
      <c r="A292" s="34"/>
      <c r="B292" s="24"/>
      <c r="C292" s="24"/>
      <c r="D292" s="24"/>
      <c r="E292" s="24"/>
      <c r="F292" s="24"/>
      <c r="G292" s="62"/>
    </row>
    <row r="293" spans="1:7" s="19" customFormat="1" ht="11.25" customHeight="1">
      <c r="A293" s="33"/>
      <c r="B293" s="21"/>
      <c r="C293" s="21"/>
      <c r="D293" s="21"/>
      <c r="E293" s="21"/>
      <c r="F293" s="21"/>
      <c r="G293" s="2"/>
    </row>
    <row r="294" spans="1:7" s="19" customFormat="1" ht="11.25" customHeight="1">
      <c r="A294" s="70"/>
      <c r="B294" s="44" t="s">
        <v>0</v>
      </c>
      <c r="C294" s="45" t="s">
        <v>1</v>
      </c>
      <c r="D294" s="44" t="s">
        <v>2</v>
      </c>
      <c r="E294" s="44" t="s">
        <v>3</v>
      </c>
      <c r="F294" s="44" t="s">
        <v>4</v>
      </c>
      <c r="G294" s="2"/>
    </row>
    <row r="295" spans="1:7" s="19" customFormat="1" ht="11.25" customHeight="1">
      <c r="A295" s="33"/>
      <c r="B295" s="46" t="s">
        <v>5</v>
      </c>
      <c r="C295" s="47"/>
      <c r="D295" s="46"/>
      <c r="E295" s="46"/>
      <c r="F295" s="46" t="s">
        <v>5</v>
      </c>
      <c r="G295" s="2"/>
    </row>
    <row r="296" spans="1:7" s="19" customFormat="1" ht="11.25" customHeight="1">
      <c r="A296" s="33"/>
      <c r="B296" s="48" t="s">
        <v>6</v>
      </c>
      <c r="C296" s="48" t="s">
        <v>6</v>
      </c>
      <c r="D296" s="48" t="s">
        <v>6</v>
      </c>
      <c r="E296" s="48" t="s">
        <v>6</v>
      </c>
      <c r="F296" s="48" t="s">
        <v>6</v>
      </c>
      <c r="G296" s="2"/>
    </row>
    <row r="297" spans="1:7" s="19" customFormat="1" ht="11.25" customHeight="1">
      <c r="A297" s="29" t="s">
        <v>47</v>
      </c>
      <c r="B297" s="21"/>
      <c r="C297" s="2"/>
      <c r="D297" s="21"/>
      <c r="E297" s="21"/>
      <c r="F297" s="21"/>
      <c r="G297" s="2"/>
    </row>
    <row r="298" spans="1:7" s="19" customFormat="1" ht="11.25" customHeight="1">
      <c r="A298" s="36" t="s">
        <v>182</v>
      </c>
      <c r="B298" s="21">
        <v>1100</v>
      </c>
      <c r="C298" s="21">
        <v>0</v>
      </c>
      <c r="D298" s="21">
        <v>31870</v>
      </c>
      <c r="E298" s="21">
        <v>-31624</v>
      </c>
      <c r="F298" s="21">
        <f>SUM(B298:E298)</f>
        <v>1346</v>
      </c>
      <c r="G298" s="2"/>
    </row>
    <row r="299" spans="1:7" s="19" customFormat="1" ht="11.25" customHeight="1">
      <c r="A299" s="34" t="s">
        <v>48</v>
      </c>
      <c r="B299" s="23">
        <f>SUM(B298)</f>
        <v>1100</v>
      </c>
      <c r="C299" s="23">
        <f>SUM(C298)</f>
        <v>0</v>
      </c>
      <c r="D299" s="23">
        <f>SUM(D298)</f>
        <v>31870</v>
      </c>
      <c r="E299" s="23">
        <f>SUM(E298)</f>
        <v>-31624</v>
      </c>
      <c r="F299" s="23">
        <f>SUM(F298)</f>
        <v>1346</v>
      </c>
      <c r="G299" s="62"/>
    </row>
    <row r="300" spans="1:7" s="19" customFormat="1" ht="11.25" customHeight="1">
      <c r="A300" s="34"/>
      <c r="B300" s="44"/>
      <c r="C300" s="45"/>
      <c r="D300" s="44"/>
      <c r="E300" s="44"/>
      <c r="F300" s="44"/>
      <c r="G300" s="62"/>
    </row>
    <row r="301" spans="1:7" s="19" customFormat="1" ht="11.25" customHeight="1">
      <c r="A301" s="29" t="s">
        <v>50</v>
      </c>
      <c r="B301" s="21"/>
      <c r="C301" s="2"/>
      <c r="D301" s="21"/>
      <c r="E301" s="21"/>
      <c r="F301" s="21"/>
      <c r="G301" s="2"/>
    </row>
    <row r="302" spans="1:7" s="19" customFormat="1" ht="11.25" customHeight="1">
      <c r="A302" s="22" t="s">
        <v>186</v>
      </c>
      <c r="B302" s="21">
        <v>197725</v>
      </c>
      <c r="C302" s="21">
        <v>0</v>
      </c>
      <c r="D302" s="21">
        <v>1209396</v>
      </c>
      <c r="E302" s="21">
        <v>-1231778</v>
      </c>
      <c r="F302" s="21">
        <f>SUM(B302:E302)</f>
        <v>175343</v>
      </c>
      <c r="G302" s="2"/>
    </row>
    <row r="303" spans="1:7" s="19" customFormat="1" ht="11.25" customHeight="1">
      <c r="A303" s="22" t="s">
        <v>156</v>
      </c>
      <c r="B303" s="21">
        <v>958</v>
      </c>
      <c r="C303" s="21">
        <v>0</v>
      </c>
      <c r="D303" s="21">
        <v>67002</v>
      </c>
      <c r="E303" s="21">
        <v>-66520</v>
      </c>
      <c r="F303" s="21">
        <f>SUM(B303:E303)</f>
        <v>1440</v>
      </c>
      <c r="G303" s="2"/>
    </row>
    <row r="304" spans="1:7" s="19" customFormat="1" ht="11.25" customHeight="1">
      <c r="A304" s="34" t="s">
        <v>96</v>
      </c>
      <c r="B304" s="23">
        <f>SUM(B302:B303)</f>
        <v>198683</v>
      </c>
      <c r="C304" s="23">
        <f>SUM(C302:C303)</f>
        <v>0</v>
      </c>
      <c r="D304" s="23">
        <f>SUM(D302:D303)</f>
        <v>1276398</v>
      </c>
      <c r="E304" s="23">
        <f>SUM(E302:E303)</f>
        <v>-1298298</v>
      </c>
      <c r="F304" s="23">
        <f>SUM(F302:F303)</f>
        <v>176783</v>
      </c>
      <c r="G304" s="62"/>
    </row>
    <row r="305" spans="1:7" s="19" customFormat="1" ht="11.25" customHeight="1">
      <c r="A305" s="28"/>
      <c r="B305" s="21"/>
      <c r="C305" s="21"/>
      <c r="D305" s="21"/>
      <c r="E305" s="21"/>
      <c r="F305" s="21"/>
      <c r="G305" s="2"/>
    </row>
    <row r="306" spans="1:7" s="19" customFormat="1" ht="11.25" customHeight="1">
      <c r="A306" s="29" t="s">
        <v>51</v>
      </c>
      <c r="B306" s="21"/>
      <c r="C306" s="2"/>
      <c r="D306" s="21"/>
      <c r="E306" s="21"/>
      <c r="F306" s="21"/>
      <c r="G306" s="2"/>
    </row>
    <row r="307" spans="1:7" s="19" customFormat="1" ht="11.25" customHeight="1">
      <c r="A307" s="22" t="s">
        <v>187</v>
      </c>
      <c r="B307" s="21">
        <v>246844</v>
      </c>
      <c r="C307" s="21">
        <v>0</v>
      </c>
      <c r="D307" s="21">
        <v>882688</v>
      </c>
      <c r="E307" s="21">
        <v>-889311</v>
      </c>
      <c r="F307" s="21">
        <f>SUM(B307:E307)</f>
        <v>240221</v>
      </c>
      <c r="G307" s="2"/>
    </row>
    <row r="308" spans="1:7" s="19" customFormat="1">
      <c r="A308" s="34" t="s">
        <v>52</v>
      </c>
      <c r="B308" s="23">
        <f>SUM(B307)</f>
        <v>246844</v>
      </c>
      <c r="C308" s="23">
        <f>SUM(C307)</f>
        <v>0</v>
      </c>
      <c r="D308" s="23">
        <f>SUM(D307)</f>
        <v>882688</v>
      </c>
      <c r="E308" s="23">
        <f>SUM(E307)</f>
        <v>-889311</v>
      </c>
      <c r="F308" s="23">
        <f>SUM(F307)</f>
        <v>240221</v>
      </c>
      <c r="G308" s="2"/>
    </row>
    <row r="309" spans="1:7" s="13" customFormat="1" ht="11.25" customHeight="1">
      <c r="A309" s="14"/>
      <c r="B309" s="44"/>
      <c r="C309" s="45"/>
      <c r="D309" s="44"/>
      <c r="E309" s="44"/>
      <c r="F309" s="44"/>
      <c r="G309" s="60"/>
    </row>
    <row r="310" spans="1:7" s="32" customFormat="1" ht="11.25" customHeight="1">
      <c r="A310" s="14"/>
      <c r="B310" s="46"/>
      <c r="C310" s="47"/>
      <c r="D310" s="46"/>
      <c r="E310" s="46"/>
      <c r="F310" s="46"/>
      <c r="G310" s="47"/>
    </row>
    <row r="311" spans="1:7" s="19" customFormat="1" ht="15.75" customHeight="1">
      <c r="A311" s="17" t="s">
        <v>157</v>
      </c>
      <c r="B311" s="15"/>
      <c r="C311" s="15"/>
      <c r="D311" s="15"/>
      <c r="E311" s="15"/>
      <c r="F311" s="15"/>
      <c r="G311" s="62"/>
    </row>
    <row r="312" spans="1:7" s="19" customFormat="1" ht="15" customHeight="1">
      <c r="A312" s="37" t="s">
        <v>44</v>
      </c>
      <c r="B312" s="21"/>
      <c r="C312" s="21"/>
      <c r="D312" s="21"/>
      <c r="E312" s="21"/>
      <c r="F312" s="21"/>
      <c r="G312" s="2"/>
    </row>
    <row r="313" spans="1:7" s="19" customFormat="1" ht="11.25" customHeight="1">
      <c r="A313" s="29" t="s">
        <v>143</v>
      </c>
      <c r="B313" s="21"/>
      <c r="C313" s="2"/>
      <c r="D313" s="21"/>
      <c r="E313" s="21">
        <v>-22596</v>
      </c>
      <c r="F313" s="21">
        <v>545</v>
      </c>
      <c r="G313" s="62"/>
    </row>
    <row r="314" spans="1:7" s="19" customFormat="1" ht="11.25" customHeight="1">
      <c r="A314" s="36" t="s">
        <v>223</v>
      </c>
      <c r="B314" s="21">
        <v>0</v>
      </c>
      <c r="C314" s="21">
        <v>6593</v>
      </c>
      <c r="D314" s="21">
        <v>16548</v>
      </c>
      <c r="E314" s="21">
        <v>-22595</v>
      </c>
      <c r="F314" s="21">
        <f>SUM(B314:E314)</f>
        <v>546</v>
      </c>
      <c r="G314" s="2"/>
    </row>
    <row r="315" spans="1:7" s="19" customFormat="1" ht="11.25" customHeight="1">
      <c r="A315" s="36" t="s">
        <v>259</v>
      </c>
      <c r="B315" s="21">
        <v>0</v>
      </c>
      <c r="C315" s="21">
        <v>519</v>
      </c>
      <c r="D315" s="21">
        <v>1703</v>
      </c>
      <c r="E315" s="21">
        <v>-1565</v>
      </c>
      <c r="F315" s="21">
        <f>SUM(B315:E315)</f>
        <v>657</v>
      </c>
      <c r="G315" s="2"/>
    </row>
    <row r="316" spans="1:7" s="19" customFormat="1" ht="11.25" customHeight="1">
      <c r="A316" s="34" t="s">
        <v>144</v>
      </c>
      <c r="B316" s="23">
        <f>SUM(B313:B315)</f>
        <v>0</v>
      </c>
      <c r="C316" s="23">
        <f>SUM(C313:C315)</f>
        <v>7112</v>
      </c>
      <c r="D316" s="23">
        <f>SUM(D313:D315)</f>
        <v>18251</v>
      </c>
      <c r="E316" s="23">
        <f>SUM(E313:E315)</f>
        <v>-46756</v>
      </c>
      <c r="F316" s="23">
        <f>SUM(F313:F315)</f>
        <v>1748</v>
      </c>
      <c r="G316" s="62"/>
    </row>
    <row r="317" spans="1:7" s="19" customFormat="1" ht="11.25" customHeight="1">
      <c r="A317" s="33"/>
      <c r="B317" s="21"/>
      <c r="C317" s="21"/>
      <c r="D317" s="21"/>
      <c r="E317" s="21"/>
      <c r="F317" s="21"/>
      <c r="G317" s="2"/>
    </row>
    <row r="318" spans="1:7" s="19" customFormat="1" ht="11.25" customHeight="1">
      <c r="A318" s="29" t="s">
        <v>199</v>
      </c>
      <c r="B318" s="21"/>
      <c r="C318" s="2"/>
      <c r="D318" s="21"/>
      <c r="E318" s="21"/>
      <c r="F318" s="21"/>
      <c r="G318" s="2"/>
    </row>
    <row r="319" spans="1:7" s="19" customFormat="1" ht="22.5" customHeight="1">
      <c r="A319" s="22" t="s">
        <v>246</v>
      </c>
      <c r="B319" s="21">
        <v>108726</v>
      </c>
      <c r="C319" s="21">
        <v>0</v>
      </c>
      <c r="D319" s="21">
        <v>128576</v>
      </c>
      <c r="E319" s="21">
        <v>-111490</v>
      </c>
      <c r="F319" s="21">
        <f>SUM(B319:E319)</f>
        <v>125812</v>
      </c>
      <c r="G319" s="2"/>
    </row>
    <row r="320" spans="1:7" s="19" customFormat="1" ht="11.25" customHeight="1">
      <c r="A320" s="34" t="s">
        <v>238</v>
      </c>
      <c r="B320" s="23">
        <f>SUM(B319)</f>
        <v>108726</v>
      </c>
      <c r="C320" s="23">
        <f>SUM(C319)</f>
        <v>0</v>
      </c>
      <c r="D320" s="23">
        <f>SUM(D319)</f>
        <v>128576</v>
      </c>
      <c r="E320" s="23">
        <f>SUM(E319)</f>
        <v>-111490</v>
      </c>
      <c r="F320" s="23">
        <f>SUM(F319)</f>
        <v>125812</v>
      </c>
      <c r="G320" s="62"/>
    </row>
    <row r="321" spans="1:7" s="19" customFormat="1" ht="11.25" customHeight="1">
      <c r="A321" s="28"/>
      <c r="B321" s="27"/>
      <c r="C321" s="27"/>
      <c r="D321" s="27"/>
      <c r="E321" s="27"/>
      <c r="F321" s="27"/>
      <c r="G321" s="2"/>
    </row>
    <row r="322" spans="1:7" s="19" customFormat="1" ht="11.25" customHeight="1">
      <c r="A322" s="29" t="s">
        <v>145</v>
      </c>
      <c r="B322" s="27"/>
      <c r="C322" s="2"/>
      <c r="D322" s="27"/>
      <c r="E322" s="27"/>
      <c r="F322" s="27"/>
      <c r="G322" s="2"/>
    </row>
    <row r="323" spans="1:7" s="19" customFormat="1" ht="11.25" customHeight="1">
      <c r="A323" s="4" t="s">
        <v>210</v>
      </c>
      <c r="B323" s="21">
        <v>50706</v>
      </c>
      <c r="C323" s="21">
        <v>0</v>
      </c>
      <c r="D323" s="21">
        <v>43780</v>
      </c>
      <c r="E323" s="21">
        <v>-41402</v>
      </c>
      <c r="F323" s="21">
        <f>SUM(B323:E323)</f>
        <v>53084</v>
      </c>
      <c r="G323" s="2"/>
    </row>
    <row r="324" spans="1:7" s="19" customFormat="1" ht="11.25" customHeight="1">
      <c r="A324" s="20" t="s">
        <v>11</v>
      </c>
      <c r="B324" s="23">
        <f>SUM(B323)</f>
        <v>50706</v>
      </c>
      <c r="C324" s="23">
        <f>SUM(C323)</f>
        <v>0</v>
      </c>
      <c r="D324" s="23">
        <f>SUM(D323)</f>
        <v>43780</v>
      </c>
      <c r="E324" s="23">
        <f>SUM(E323)</f>
        <v>-41402</v>
      </c>
      <c r="F324" s="23">
        <f>SUM(F323)</f>
        <v>53084</v>
      </c>
      <c r="G324" s="62"/>
    </row>
    <row r="325" spans="1:7" s="32" customFormat="1" ht="11.25" customHeight="1">
      <c r="A325" s="22"/>
      <c r="B325" s="21"/>
      <c r="C325" s="21"/>
      <c r="D325" s="21"/>
      <c r="E325" s="21"/>
      <c r="F325" s="21"/>
      <c r="G325" s="47"/>
    </row>
    <row r="326" spans="1:7" s="19" customFormat="1" ht="11.25" customHeight="1">
      <c r="A326" s="29" t="s">
        <v>146</v>
      </c>
      <c r="B326" s="21"/>
      <c r="C326" s="2"/>
      <c r="D326" s="21"/>
      <c r="E326" s="21"/>
      <c r="F326" s="21"/>
      <c r="G326" s="2"/>
    </row>
    <row r="327" spans="1:7" s="19" customFormat="1" ht="11.25" customHeight="1">
      <c r="A327" s="4" t="s">
        <v>188</v>
      </c>
      <c r="B327" s="21">
        <v>937</v>
      </c>
      <c r="C327" s="21">
        <v>0</v>
      </c>
      <c r="D327" s="21">
        <v>3304</v>
      </c>
      <c r="E327" s="21">
        <v>-2358</v>
      </c>
      <c r="F327" s="21">
        <f>SUM(B327:E327)</f>
        <v>1883</v>
      </c>
      <c r="G327" s="2"/>
    </row>
    <row r="328" spans="1:7" s="13" customFormat="1" ht="15.75" customHeight="1">
      <c r="A328" s="34" t="s">
        <v>12</v>
      </c>
      <c r="B328" s="23">
        <f>SUM(B327)</f>
        <v>937</v>
      </c>
      <c r="C328" s="23">
        <f>SUM(C327)</f>
        <v>0</v>
      </c>
      <c r="D328" s="23">
        <f>SUM(D327)</f>
        <v>3304</v>
      </c>
      <c r="E328" s="23">
        <f>SUM(E327)</f>
        <v>-2358</v>
      </c>
      <c r="F328" s="23">
        <f>SUM(F327)</f>
        <v>1883</v>
      </c>
      <c r="G328" s="60"/>
    </row>
    <row r="329" spans="1:7" s="19" customFormat="1" ht="11.25" customHeight="1">
      <c r="A329" s="37"/>
      <c r="B329" s="21"/>
      <c r="C329" s="21"/>
      <c r="D329" s="21"/>
      <c r="E329" s="21"/>
      <c r="F329" s="21"/>
      <c r="G329" s="2"/>
    </row>
    <row r="330" spans="1:7" s="19" customFormat="1" ht="11.25" customHeight="1">
      <c r="A330" s="37"/>
      <c r="B330" s="21"/>
      <c r="C330" s="21"/>
      <c r="D330" s="21"/>
      <c r="E330" s="21"/>
      <c r="F330" s="21"/>
      <c r="G330" s="2"/>
    </row>
    <row r="331" spans="1:7" s="19" customFormat="1" ht="11.25" customHeight="1">
      <c r="A331" s="37"/>
      <c r="B331" s="21"/>
      <c r="C331" s="21"/>
      <c r="D331" s="21"/>
      <c r="E331" s="21"/>
      <c r="F331" s="21"/>
      <c r="G331" s="2"/>
    </row>
    <row r="332" spans="1:7" s="19" customFormat="1" ht="11.25" customHeight="1">
      <c r="A332" s="37"/>
      <c r="B332" s="21"/>
      <c r="C332" s="21"/>
      <c r="D332" s="21"/>
      <c r="E332" s="21"/>
      <c r="F332" s="21"/>
      <c r="G332" s="2"/>
    </row>
    <row r="333" spans="1:7" s="19" customFormat="1" ht="11.25" customHeight="1">
      <c r="A333" s="37"/>
      <c r="B333" s="21"/>
      <c r="C333" s="21"/>
      <c r="D333" s="21"/>
      <c r="E333" s="21"/>
      <c r="F333" s="21"/>
      <c r="G333" s="2"/>
    </row>
    <row r="334" spans="1:7" s="19" customFormat="1" ht="11.25" customHeight="1">
      <c r="A334" s="37"/>
      <c r="B334" s="21"/>
      <c r="C334" s="21"/>
      <c r="D334" s="21"/>
      <c r="E334" s="21"/>
      <c r="F334" s="21"/>
      <c r="G334" s="2"/>
    </row>
    <row r="335" spans="1:7" s="19" customFormat="1" ht="11.25" customHeight="1">
      <c r="A335" s="37"/>
      <c r="B335" s="21"/>
      <c r="C335" s="21"/>
      <c r="D335" s="21"/>
      <c r="E335" s="21"/>
      <c r="F335" s="21"/>
      <c r="G335" s="2"/>
    </row>
    <row r="336" spans="1:7" s="19" customFormat="1" ht="11.25" customHeight="1">
      <c r="A336" s="71"/>
      <c r="B336" s="44" t="s">
        <v>0</v>
      </c>
      <c r="C336" s="45" t="s">
        <v>1</v>
      </c>
      <c r="D336" s="44" t="s">
        <v>2</v>
      </c>
      <c r="E336" s="44" t="s">
        <v>3</v>
      </c>
      <c r="F336" s="44" t="s">
        <v>4</v>
      </c>
      <c r="G336" s="2"/>
    </row>
    <row r="337" spans="1:7" s="19" customFormat="1" ht="11.25" customHeight="1">
      <c r="A337" s="37"/>
      <c r="B337" s="46" t="s">
        <v>5</v>
      </c>
      <c r="C337" s="47"/>
      <c r="D337" s="46"/>
      <c r="E337" s="46"/>
      <c r="F337" s="46" t="s">
        <v>5</v>
      </c>
      <c r="G337" s="2"/>
    </row>
    <row r="338" spans="1:7" s="19" customFormat="1" ht="11.25" customHeight="1">
      <c r="A338" s="37"/>
      <c r="B338" s="48" t="s">
        <v>6</v>
      </c>
      <c r="C338" s="48" t="s">
        <v>6</v>
      </c>
      <c r="D338" s="48" t="s">
        <v>6</v>
      </c>
      <c r="E338" s="48" t="s">
        <v>6</v>
      </c>
      <c r="F338" s="48" t="s">
        <v>6</v>
      </c>
      <c r="G338" s="2"/>
    </row>
    <row r="339" spans="1:7" s="32" customFormat="1" ht="15.75" customHeight="1">
      <c r="A339" s="17" t="s">
        <v>224</v>
      </c>
      <c r="B339" s="15"/>
      <c r="C339" s="15"/>
      <c r="D339" s="15"/>
      <c r="E339" s="15"/>
      <c r="F339" s="15"/>
      <c r="G339" s="62"/>
    </row>
    <row r="340" spans="1:7" s="19" customFormat="1" ht="15" customHeight="1">
      <c r="A340" s="14"/>
      <c r="B340" s="46"/>
      <c r="C340" s="46"/>
      <c r="D340" s="46"/>
      <c r="E340" s="46"/>
      <c r="F340" s="46"/>
      <c r="G340" s="62"/>
    </row>
    <row r="341" spans="1:7" s="19" customFormat="1" ht="11.25" customHeight="1">
      <c r="A341" s="29" t="s">
        <v>90</v>
      </c>
      <c r="B341" s="21"/>
      <c r="C341" s="2"/>
      <c r="D341" s="21"/>
      <c r="E341" s="21"/>
      <c r="F341" s="21"/>
      <c r="G341" s="62"/>
    </row>
    <row r="342" spans="1:7" s="19" customFormat="1" ht="11.25" customHeight="1">
      <c r="A342" s="36" t="s">
        <v>158</v>
      </c>
      <c r="B342" s="21">
        <v>9224</v>
      </c>
      <c r="C342" s="21">
        <v>0</v>
      </c>
      <c r="D342" s="21">
        <v>9831</v>
      </c>
      <c r="E342" s="21">
        <v>-9674</v>
      </c>
      <c r="F342" s="21">
        <f t="shared" ref="F342:F348" si="5">SUM(B342:E342)</f>
        <v>9381</v>
      </c>
      <c r="G342" s="62"/>
    </row>
    <row r="343" spans="1:7" s="19" customFormat="1" ht="11.25" customHeight="1">
      <c r="A343" s="22" t="s">
        <v>112</v>
      </c>
      <c r="B343" s="21">
        <v>36615</v>
      </c>
      <c r="C343" s="21">
        <v>0</v>
      </c>
      <c r="D343" s="21">
        <v>25965</v>
      </c>
      <c r="E343" s="21">
        <v>-34502</v>
      </c>
      <c r="F343" s="21">
        <f>SUM(B343:E343)</f>
        <v>28078</v>
      </c>
      <c r="G343" s="2"/>
    </row>
    <row r="344" spans="1:7" s="19" customFormat="1" ht="11.25" customHeight="1">
      <c r="A344" s="36" t="s">
        <v>160</v>
      </c>
      <c r="B344" s="21">
        <v>2055</v>
      </c>
      <c r="C344" s="21">
        <v>0</v>
      </c>
      <c r="D344" s="21">
        <v>3384</v>
      </c>
      <c r="E344" s="21">
        <v>-3159</v>
      </c>
      <c r="F344" s="21">
        <f t="shared" si="5"/>
        <v>2280</v>
      </c>
      <c r="G344" s="62"/>
    </row>
    <row r="345" spans="1:7" s="32" customFormat="1" ht="22.5" customHeight="1">
      <c r="A345" s="4" t="s">
        <v>190</v>
      </c>
      <c r="B345" s="21">
        <v>5208</v>
      </c>
      <c r="C345" s="21">
        <v>0</v>
      </c>
      <c r="D345" s="21">
        <v>29482</v>
      </c>
      <c r="E345" s="21">
        <v>-31472</v>
      </c>
      <c r="F345" s="21">
        <f t="shared" si="5"/>
        <v>3218</v>
      </c>
      <c r="G345" s="62"/>
    </row>
    <row r="346" spans="1:7" s="19" customFormat="1" ht="22.5" customHeight="1">
      <c r="A346" s="4" t="s">
        <v>191</v>
      </c>
      <c r="B346" s="21">
        <v>0</v>
      </c>
      <c r="C346" s="21">
        <v>0</v>
      </c>
      <c r="D346" s="21">
        <v>0</v>
      </c>
      <c r="E346" s="21">
        <v>0</v>
      </c>
      <c r="F346" s="21">
        <f>SUM(B346:E346)</f>
        <v>0</v>
      </c>
      <c r="G346" s="2"/>
    </row>
    <row r="347" spans="1:7" s="19" customFormat="1" ht="11.25" customHeight="1">
      <c r="A347" s="22" t="s">
        <v>159</v>
      </c>
      <c r="B347" s="21">
        <v>73275</v>
      </c>
      <c r="C347" s="21">
        <v>0</v>
      </c>
      <c r="D347" s="21">
        <v>225554</v>
      </c>
      <c r="E347" s="21">
        <v>-223598</v>
      </c>
      <c r="F347" s="21">
        <f t="shared" si="5"/>
        <v>75231</v>
      </c>
      <c r="G347" s="2"/>
    </row>
    <row r="348" spans="1:7" s="19" customFormat="1" ht="11.25" customHeight="1">
      <c r="A348" s="36" t="s">
        <v>206</v>
      </c>
      <c r="B348" s="21">
        <v>17029</v>
      </c>
      <c r="C348" s="21">
        <v>0</v>
      </c>
      <c r="D348" s="21">
        <v>95</v>
      </c>
      <c r="E348" s="21">
        <v>-2590</v>
      </c>
      <c r="F348" s="21">
        <f t="shared" si="5"/>
        <v>14534</v>
      </c>
      <c r="G348" s="2"/>
    </row>
    <row r="349" spans="1:7" s="19" customFormat="1" ht="11.25" customHeight="1">
      <c r="A349" s="34" t="s">
        <v>91</v>
      </c>
      <c r="B349" s="23">
        <f>SUM(B342:B348)</f>
        <v>143406</v>
      </c>
      <c r="C349" s="23">
        <f>SUM(C342:C348)</f>
        <v>0</v>
      </c>
      <c r="D349" s="23">
        <f>SUM(D342:D348)</f>
        <v>294311</v>
      </c>
      <c r="E349" s="23">
        <f>SUM(E342:E348)</f>
        <v>-304995</v>
      </c>
      <c r="F349" s="23">
        <f>SUM(F342:F348)</f>
        <v>132722</v>
      </c>
      <c r="G349" s="62"/>
    </row>
    <row r="350" spans="1:7" s="43" customFormat="1" ht="11.25" customHeight="1">
      <c r="A350" s="28"/>
      <c r="B350" s="21"/>
      <c r="C350" s="21"/>
      <c r="D350" s="21"/>
      <c r="E350" s="21"/>
      <c r="F350" s="21"/>
      <c r="G350" s="62"/>
    </row>
    <row r="351" spans="1:7" s="19" customFormat="1" ht="11.25" customHeight="1">
      <c r="A351" s="29" t="s">
        <v>54</v>
      </c>
      <c r="B351" s="21"/>
      <c r="C351" s="2"/>
      <c r="D351" s="21"/>
      <c r="E351" s="21"/>
      <c r="F351" s="21"/>
      <c r="G351" s="2"/>
    </row>
    <row r="352" spans="1:7" s="19" customFormat="1" ht="11.25" customHeight="1">
      <c r="A352" s="33" t="s">
        <v>161</v>
      </c>
      <c r="B352" s="21">
        <v>84568</v>
      </c>
      <c r="C352" s="21">
        <v>0</v>
      </c>
      <c r="D352" s="21">
        <v>220573</v>
      </c>
      <c r="E352" s="21">
        <v>-259932</v>
      </c>
      <c r="F352" s="21">
        <f>SUM(B352:E352)</f>
        <v>45209</v>
      </c>
      <c r="G352" s="2"/>
    </row>
    <row r="353" spans="1:7" s="19" customFormat="1" ht="11.25" customHeight="1">
      <c r="A353" s="33" t="s">
        <v>206</v>
      </c>
      <c r="B353" s="21">
        <f>315+24</f>
        <v>339</v>
      </c>
      <c r="C353" s="21">
        <v>0</v>
      </c>
      <c r="D353" s="21">
        <f>3951+9+79</f>
        <v>4039</v>
      </c>
      <c r="E353" s="21">
        <f>-3934+-13+-79</f>
        <v>-4026</v>
      </c>
      <c r="F353" s="21">
        <f>SUM(B353:E353)</f>
        <v>352</v>
      </c>
      <c r="G353" s="2"/>
    </row>
    <row r="354" spans="1:7" s="19" customFormat="1" ht="11.25" customHeight="1">
      <c r="A354" s="34" t="s">
        <v>55</v>
      </c>
      <c r="B354" s="23">
        <f>SUM(B352:B353)</f>
        <v>84907</v>
      </c>
      <c r="C354" s="23">
        <f>SUM(C352:C353)</f>
        <v>0</v>
      </c>
      <c r="D354" s="23">
        <f>SUM(D352:D353)</f>
        <v>224612</v>
      </c>
      <c r="E354" s="23">
        <f>SUM(E352:E353)</f>
        <v>-263958</v>
      </c>
      <c r="F354" s="23">
        <f>SUM(F352:F353)</f>
        <v>45561</v>
      </c>
      <c r="G354" s="2"/>
    </row>
    <row r="355" spans="1:7" s="19" customFormat="1" ht="11.25" customHeight="1">
      <c r="A355" s="29"/>
      <c r="B355" s="21"/>
      <c r="C355" s="2"/>
      <c r="D355" s="21"/>
      <c r="E355" s="21"/>
      <c r="F355" s="21"/>
      <c r="G355" s="2"/>
    </row>
    <row r="356" spans="1:7" s="19" customFormat="1">
      <c r="A356" s="29"/>
      <c r="B356" s="21"/>
      <c r="C356" s="2"/>
      <c r="D356" s="21"/>
      <c r="E356" s="21"/>
      <c r="F356" s="21"/>
      <c r="G356" s="2"/>
    </row>
    <row r="357" spans="1:7" s="19" customFormat="1" ht="31.5" customHeight="1">
      <c r="A357" s="17" t="s">
        <v>225</v>
      </c>
      <c r="B357" s="15"/>
      <c r="C357" s="15"/>
      <c r="D357" s="15"/>
      <c r="E357" s="15"/>
      <c r="F357" s="15"/>
      <c r="G357" s="2"/>
    </row>
    <row r="358" spans="1:7" s="19" customFormat="1" ht="15" customHeight="1">
      <c r="A358" s="37"/>
      <c r="B358" s="21"/>
      <c r="C358" s="21"/>
      <c r="D358" s="21"/>
      <c r="E358" s="21"/>
      <c r="F358" s="21"/>
      <c r="G358" s="62"/>
    </row>
    <row r="359" spans="1:7" s="19" customFormat="1" ht="11.25" customHeight="1">
      <c r="A359" s="29" t="s">
        <v>226</v>
      </c>
      <c r="B359" s="21"/>
      <c r="C359" s="2"/>
      <c r="D359" s="21"/>
      <c r="E359" s="21"/>
      <c r="F359" s="21"/>
      <c r="G359" s="63"/>
    </row>
    <row r="360" spans="1:7" s="19" customFormat="1" ht="11.25" customHeight="1">
      <c r="A360" s="36" t="s">
        <v>192</v>
      </c>
      <c r="B360" s="21">
        <v>0</v>
      </c>
      <c r="C360" s="21">
        <v>0</v>
      </c>
      <c r="D360" s="21">
        <v>0</v>
      </c>
      <c r="E360" s="21">
        <v>0</v>
      </c>
      <c r="F360" s="21">
        <f t="shared" ref="F360:F366" si="6">SUM(B360:E360)</f>
        <v>0</v>
      </c>
      <c r="G360" s="63"/>
    </row>
    <row r="361" spans="1:7" s="19" customFormat="1" ht="11.25" customHeight="1">
      <c r="A361" s="22" t="s">
        <v>193</v>
      </c>
      <c r="B361" s="21">
        <v>2831</v>
      </c>
      <c r="C361" s="21">
        <v>0</v>
      </c>
      <c r="D361" s="21">
        <v>1363</v>
      </c>
      <c r="E361" s="21">
        <v>-1267</v>
      </c>
      <c r="F361" s="21">
        <f t="shared" si="6"/>
        <v>2927</v>
      </c>
      <c r="G361" s="63"/>
    </row>
    <row r="362" spans="1:7" s="19" customFormat="1" ht="11.25" customHeight="1">
      <c r="A362" s="22" t="s">
        <v>109</v>
      </c>
      <c r="B362" s="21">
        <v>8547</v>
      </c>
      <c r="C362" s="21">
        <v>0</v>
      </c>
      <c r="D362" s="21">
        <v>17933</v>
      </c>
      <c r="E362" s="21">
        <v>-25452</v>
      </c>
      <c r="F362" s="21">
        <f t="shared" si="6"/>
        <v>1028</v>
      </c>
      <c r="G362" s="63"/>
    </row>
    <row r="363" spans="1:7" s="19" customFormat="1" ht="11.25" customHeight="1">
      <c r="A363" s="22" t="s">
        <v>194</v>
      </c>
      <c r="B363" s="21">
        <v>0</v>
      </c>
      <c r="C363" s="21">
        <v>0</v>
      </c>
      <c r="D363" s="21">
        <v>6586</v>
      </c>
      <c r="E363" s="21">
        <v>-6586</v>
      </c>
      <c r="F363" s="21">
        <f t="shared" si="6"/>
        <v>0</v>
      </c>
      <c r="G363" s="63"/>
    </row>
    <row r="364" spans="1:7" s="19" customFormat="1" ht="11.25" customHeight="1">
      <c r="A364" s="22" t="s">
        <v>110</v>
      </c>
      <c r="B364" s="21">
        <v>516</v>
      </c>
      <c r="C364" s="21">
        <v>0</v>
      </c>
      <c r="D364" s="21">
        <v>1094</v>
      </c>
      <c r="E364" s="21">
        <v>-1453</v>
      </c>
      <c r="F364" s="21">
        <f t="shared" si="6"/>
        <v>157</v>
      </c>
      <c r="G364" s="2"/>
    </row>
    <row r="365" spans="1:7" s="19" customFormat="1" ht="11.25" customHeight="1">
      <c r="A365" s="22" t="s">
        <v>108</v>
      </c>
      <c r="B365" s="21">
        <v>18</v>
      </c>
      <c r="C365" s="21">
        <v>0</v>
      </c>
      <c r="D365" s="21">
        <v>318</v>
      </c>
      <c r="E365" s="21">
        <v>-220</v>
      </c>
      <c r="F365" s="21">
        <f t="shared" si="6"/>
        <v>116</v>
      </c>
      <c r="G365" s="2"/>
    </row>
    <row r="366" spans="1:7" s="19" customFormat="1" ht="11.25" customHeight="1">
      <c r="A366" s="22" t="s">
        <v>206</v>
      </c>
      <c r="B366" s="21">
        <v>107</v>
      </c>
      <c r="C366" s="21">
        <v>0</v>
      </c>
      <c r="D366" s="21">
        <v>3</v>
      </c>
      <c r="E366" s="21">
        <v>0</v>
      </c>
      <c r="F366" s="21">
        <f t="shared" si="6"/>
        <v>110</v>
      </c>
      <c r="G366" s="2"/>
    </row>
    <row r="367" spans="1:7" s="19" customFormat="1" ht="11.25" customHeight="1">
      <c r="A367" s="34" t="s">
        <v>257</v>
      </c>
      <c r="B367" s="23">
        <f>SUM(B360:B366)</f>
        <v>12019</v>
      </c>
      <c r="C367" s="23">
        <f>SUM(C360:C366)</f>
        <v>0</v>
      </c>
      <c r="D367" s="23">
        <f>SUM(D360:D366)</f>
        <v>27297</v>
      </c>
      <c r="E367" s="23">
        <f>SUM(E360:E366)</f>
        <v>-34978</v>
      </c>
      <c r="F367" s="23">
        <f>SUM(F360:F366)</f>
        <v>4338</v>
      </c>
      <c r="G367" s="2"/>
    </row>
    <row r="368" spans="1:7" s="19" customFormat="1" ht="11.25" customHeight="1">
      <c r="A368" s="14"/>
      <c r="B368" s="46"/>
      <c r="C368" s="46"/>
      <c r="D368" s="46"/>
      <c r="E368" s="46"/>
      <c r="F368" s="46"/>
      <c r="G368" s="2"/>
    </row>
    <row r="369" spans="1:7" s="19" customFormat="1" ht="11.25" customHeight="1">
      <c r="A369" s="14"/>
      <c r="B369" s="46"/>
      <c r="C369" s="46"/>
      <c r="D369" s="46"/>
      <c r="E369" s="46"/>
      <c r="F369" s="46"/>
      <c r="G369" s="2"/>
    </row>
    <row r="370" spans="1:7" s="19" customFormat="1" ht="11.25" customHeight="1">
      <c r="A370" s="37"/>
      <c r="B370" s="21"/>
      <c r="C370" s="21"/>
      <c r="D370" s="21"/>
      <c r="E370" s="21"/>
      <c r="F370" s="21"/>
      <c r="G370" s="2"/>
    </row>
    <row r="371" spans="1:7" s="19" customFormat="1" ht="11.25" customHeight="1">
      <c r="A371" s="32"/>
      <c r="B371" s="21"/>
      <c r="C371" s="21"/>
      <c r="D371" s="21"/>
      <c r="E371" s="21"/>
      <c r="F371" s="21"/>
      <c r="G371" s="2"/>
    </row>
    <row r="372" spans="1:7" s="19" customFormat="1" ht="11.25" customHeight="1">
      <c r="A372" s="32"/>
      <c r="B372" s="21"/>
      <c r="C372" s="21"/>
      <c r="D372" s="21"/>
      <c r="E372" s="21"/>
      <c r="F372" s="21"/>
      <c r="G372" s="2"/>
    </row>
    <row r="373" spans="1:7" s="19" customFormat="1" ht="11.25" customHeight="1">
      <c r="A373" s="32"/>
      <c r="B373" s="21"/>
      <c r="C373" s="21"/>
      <c r="D373" s="21"/>
      <c r="E373" s="21"/>
      <c r="F373" s="21"/>
      <c r="G373" s="2"/>
    </row>
    <row r="374" spans="1:7" s="19" customFormat="1" ht="11.25" customHeight="1">
      <c r="A374" s="32"/>
      <c r="B374" s="21"/>
      <c r="C374" s="21"/>
      <c r="D374" s="21"/>
      <c r="E374" s="21"/>
      <c r="F374" s="21"/>
      <c r="G374" s="2"/>
    </row>
    <row r="375" spans="1:7" s="19" customFormat="1" ht="11.25" customHeight="1">
      <c r="A375" s="32"/>
      <c r="B375" s="21"/>
      <c r="C375" s="21"/>
      <c r="D375" s="21"/>
      <c r="E375" s="21"/>
      <c r="F375" s="21"/>
      <c r="G375" s="2"/>
    </row>
    <row r="376" spans="1:7" s="19" customFormat="1" ht="11.25" customHeight="1">
      <c r="A376" s="72"/>
      <c r="B376" s="44" t="s">
        <v>0</v>
      </c>
      <c r="C376" s="45" t="s">
        <v>1</v>
      </c>
      <c r="D376" s="44" t="s">
        <v>2</v>
      </c>
      <c r="E376" s="44" t="s">
        <v>3</v>
      </c>
      <c r="F376" s="44" t="s">
        <v>4</v>
      </c>
      <c r="G376" s="2"/>
    </row>
    <row r="377" spans="1:7" s="19" customFormat="1" ht="11.25" customHeight="1">
      <c r="A377" s="32"/>
      <c r="B377" s="46" t="s">
        <v>5</v>
      </c>
      <c r="C377" s="47"/>
      <c r="D377" s="46"/>
      <c r="E377" s="46"/>
      <c r="F377" s="46" t="s">
        <v>5</v>
      </c>
      <c r="G377" s="2"/>
    </row>
    <row r="378" spans="1:7" s="13" customFormat="1" ht="11.25" customHeight="1">
      <c r="A378" s="36"/>
      <c r="B378" s="48" t="s">
        <v>6</v>
      </c>
      <c r="C378" s="48" t="s">
        <v>6</v>
      </c>
      <c r="D378" s="48" t="s">
        <v>6</v>
      </c>
      <c r="E378" s="48" t="s">
        <v>6</v>
      </c>
      <c r="F378" s="48" t="s">
        <v>6</v>
      </c>
      <c r="G378" s="60"/>
    </row>
    <row r="379" spans="1:7" s="19" customFormat="1" ht="15.75" customHeight="1">
      <c r="A379" s="17" t="s">
        <v>56</v>
      </c>
      <c r="B379" s="15"/>
      <c r="C379" s="15"/>
      <c r="D379" s="15"/>
      <c r="E379" s="15"/>
      <c r="F379" s="15"/>
      <c r="G379" s="2"/>
    </row>
    <row r="380" spans="1:7" s="19" customFormat="1" ht="15" customHeight="1">
      <c r="A380" s="37"/>
      <c r="B380" s="21"/>
      <c r="C380" s="21"/>
      <c r="D380" s="21"/>
      <c r="E380" s="21"/>
      <c r="F380" s="21"/>
      <c r="G380" s="63"/>
    </row>
    <row r="381" spans="1:7" s="19" customFormat="1" ht="11.25" customHeight="1">
      <c r="A381" s="29" t="s">
        <v>59</v>
      </c>
      <c r="B381" s="21"/>
      <c r="C381" s="2"/>
      <c r="D381" s="21"/>
      <c r="E381" s="21"/>
      <c r="F381" s="21"/>
      <c r="G381" s="63"/>
    </row>
    <row r="382" spans="1:7" s="19" customFormat="1" ht="11.25" customHeight="1">
      <c r="A382" s="22" t="s">
        <v>195</v>
      </c>
      <c r="B382" s="21">
        <v>0</v>
      </c>
      <c r="C382" s="21">
        <v>0</v>
      </c>
      <c r="D382" s="21">
        <v>0</v>
      </c>
      <c r="E382" s="21">
        <v>0</v>
      </c>
      <c r="F382" s="21">
        <f t="shared" ref="F382:F387" si="7">SUM(B382:E382)</f>
        <v>0</v>
      </c>
      <c r="G382" s="63"/>
    </row>
    <row r="383" spans="1:7" s="19" customFormat="1" ht="22.5" customHeight="1">
      <c r="A383" s="36" t="s">
        <v>114</v>
      </c>
      <c r="B383" s="21">
        <v>981</v>
      </c>
      <c r="C383" s="21">
        <v>0</v>
      </c>
      <c r="D383" s="21">
        <v>0</v>
      </c>
      <c r="E383" s="21">
        <v>-2</v>
      </c>
      <c r="F383" s="21">
        <f t="shared" si="7"/>
        <v>979</v>
      </c>
      <c r="G383" s="63"/>
    </row>
    <row r="384" spans="1:7" s="19" customFormat="1" ht="11.25" customHeight="1">
      <c r="A384" s="36" t="s">
        <v>115</v>
      </c>
      <c r="B384" s="21">
        <v>1</v>
      </c>
      <c r="C384" s="21">
        <v>0</v>
      </c>
      <c r="D384" s="21">
        <v>1750277</v>
      </c>
      <c r="E384" s="21">
        <v>-1750278</v>
      </c>
      <c r="F384" s="21">
        <f t="shared" si="7"/>
        <v>0</v>
      </c>
      <c r="G384" s="63"/>
    </row>
    <row r="385" spans="1:7" s="19" customFormat="1" ht="11.25" customHeight="1">
      <c r="A385" s="36" t="s">
        <v>116</v>
      </c>
      <c r="B385" s="21">
        <v>11212</v>
      </c>
      <c r="C385" s="21">
        <v>0</v>
      </c>
      <c r="D385" s="21">
        <v>1306096</v>
      </c>
      <c r="E385" s="21">
        <v>-1308154</v>
      </c>
      <c r="F385" s="21">
        <f t="shared" si="7"/>
        <v>9154</v>
      </c>
      <c r="G385" s="2"/>
    </row>
    <row r="386" spans="1:7" s="19" customFormat="1" ht="11.25" customHeight="1">
      <c r="A386" s="22" t="s">
        <v>113</v>
      </c>
      <c r="B386" s="21">
        <v>9885</v>
      </c>
      <c r="C386" s="21">
        <v>0</v>
      </c>
      <c r="D386" s="21">
        <v>29863</v>
      </c>
      <c r="E386" s="21">
        <v>-13966</v>
      </c>
      <c r="F386" s="21">
        <f t="shared" si="7"/>
        <v>25782</v>
      </c>
      <c r="G386" s="2"/>
    </row>
    <row r="387" spans="1:7" s="32" customFormat="1" ht="11.25" customHeight="1">
      <c r="A387" s="22" t="s">
        <v>206</v>
      </c>
      <c r="B387" s="21">
        <v>1418</v>
      </c>
      <c r="C387" s="21">
        <v>0</v>
      </c>
      <c r="D387" s="21">
        <v>817</v>
      </c>
      <c r="E387" s="21">
        <v>-371</v>
      </c>
      <c r="F387" s="21">
        <f t="shared" si="7"/>
        <v>1864</v>
      </c>
      <c r="G387" s="47"/>
    </row>
    <row r="388" spans="1:7" s="32" customFormat="1" ht="22.8" customHeight="1">
      <c r="A388" s="22" t="s">
        <v>267</v>
      </c>
      <c r="B388" s="21">
        <v>0</v>
      </c>
      <c r="C388" s="21">
        <v>0</v>
      </c>
      <c r="D388" s="21">
        <v>0</v>
      </c>
      <c r="E388" s="21">
        <v>0</v>
      </c>
      <c r="F388" s="21">
        <f t="shared" ref="F388" si="8">SUM(B388:E388)</f>
        <v>0</v>
      </c>
      <c r="G388" s="47"/>
    </row>
    <row r="389" spans="1:7" s="19" customFormat="1" ht="11.25" customHeight="1">
      <c r="A389" s="34" t="s">
        <v>60</v>
      </c>
      <c r="B389" s="23">
        <f>SUM(B382:B388)</f>
        <v>23497</v>
      </c>
      <c r="C389" s="23">
        <f t="shared" ref="C389:F389" si="9">SUM(C382:C388)</f>
        <v>0</v>
      </c>
      <c r="D389" s="23">
        <f t="shared" si="9"/>
        <v>3087053</v>
      </c>
      <c r="E389" s="23">
        <f t="shared" si="9"/>
        <v>-3072771</v>
      </c>
      <c r="F389" s="23">
        <f t="shared" si="9"/>
        <v>37779</v>
      </c>
      <c r="G389" s="2"/>
    </row>
    <row r="390" spans="1:7" s="19" customFormat="1" ht="11.25" customHeight="1">
      <c r="A390" s="29"/>
      <c r="B390" s="21"/>
      <c r="C390" s="2"/>
      <c r="D390" s="21"/>
      <c r="E390" s="21"/>
      <c r="F390" s="21"/>
      <c r="G390" s="2"/>
    </row>
    <row r="391" spans="1:7" s="19" customFormat="1" ht="11.25" customHeight="1">
      <c r="A391" s="29" t="s">
        <v>57</v>
      </c>
      <c r="B391" s="21"/>
      <c r="C391" s="2"/>
      <c r="D391" s="21"/>
      <c r="E391" s="21"/>
      <c r="F391" s="21"/>
      <c r="G391" s="2"/>
    </row>
    <row r="392" spans="1:7" s="19" customFormat="1" ht="11.25" customHeight="1">
      <c r="A392" s="22" t="s">
        <v>207</v>
      </c>
      <c r="B392" s="21">
        <v>0</v>
      </c>
      <c r="C392" s="21">
        <v>0</v>
      </c>
      <c r="D392" s="21">
        <v>0</v>
      </c>
      <c r="E392" s="21">
        <v>0</v>
      </c>
      <c r="F392" s="21">
        <v>0</v>
      </c>
      <c r="G392" s="2"/>
    </row>
    <row r="393" spans="1:7" s="19" customFormat="1">
      <c r="A393" s="34" t="s">
        <v>58</v>
      </c>
      <c r="B393" s="23">
        <f>SUM(B392)</f>
        <v>0</v>
      </c>
      <c r="C393" s="23">
        <f>SUM(C392)</f>
        <v>0</v>
      </c>
      <c r="D393" s="23">
        <f>SUM(D392)</f>
        <v>0</v>
      </c>
      <c r="E393" s="23">
        <f>SUM(E392)</f>
        <v>0</v>
      </c>
      <c r="F393" s="23">
        <f>SUM(F392)</f>
        <v>0</v>
      </c>
      <c r="G393" s="2"/>
    </row>
    <row r="394" spans="1:7" s="19" customFormat="1">
      <c r="A394" s="29"/>
      <c r="B394" s="21"/>
      <c r="C394" s="2"/>
      <c r="D394" s="21"/>
      <c r="E394" s="21"/>
      <c r="F394" s="21"/>
      <c r="G394" s="2"/>
    </row>
    <row r="395" spans="1:7" s="19" customFormat="1">
      <c r="A395" s="34"/>
      <c r="B395" s="21"/>
      <c r="C395" s="21"/>
      <c r="D395" s="21"/>
      <c r="E395" s="21"/>
      <c r="F395" s="21"/>
      <c r="G395" s="2"/>
    </row>
    <row r="396" spans="1:7" s="43" customFormat="1" ht="15.75" customHeight="1">
      <c r="A396" s="17" t="s">
        <v>240</v>
      </c>
      <c r="B396" s="15"/>
      <c r="C396" s="15"/>
      <c r="D396" s="15"/>
      <c r="E396" s="15"/>
      <c r="F396" s="15"/>
      <c r="G396" s="63"/>
    </row>
    <row r="397" spans="1:7" s="19" customFormat="1" ht="15" customHeight="1">
      <c r="A397" s="37"/>
      <c r="B397" s="21"/>
      <c r="C397" s="21"/>
      <c r="D397" s="21"/>
      <c r="E397" s="21"/>
      <c r="F397" s="21"/>
      <c r="G397" s="2"/>
    </row>
    <row r="398" spans="1:7" s="19" customFormat="1" ht="11.25" customHeight="1">
      <c r="A398" s="29" t="s">
        <v>30</v>
      </c>
      <c r="B398" s="21"/>
      <c r="C398" s="2"/>
      <c r="D398" s="21"/>
      <c r="E398" s="21"/>
      <c r="F398" s="21"/>
      <c r="G398" s="63"/>
    </row>
    <row r="399" spans="1:7" s="19" customFormat="1" ht="11.25" customHeight="1">
      <c r="A399" s="36" t="s">
        <v>162</v>
      </c>
      <c r="B399" s="21">
        <v>2561</v>
      </c>
      <c r="C399" s="21">
        <v>0</v>
      </c>
      <c r="D399" s="21">
        <v>0</v>
      </c>
      <c r="E399" s="21">
        <v>-1002</v>
      </c>
      <c r="F399" s="21">
        <f>SUM(B399:E399)</f>
        <v>1559</v>
      </c>
      <c r="G399" s="2"/>
    </row>
    <row r="400" spans="1:7" s="19" customFormat="1" ht="11.25" customHeight="1">
      <c r="A400" s="36" t="s">
        <v>206</v>
      </c>
      <c r="B400" s="21">
        <v>7265</v>
      </c>
      <c r="C400" s="21">
        <v>0</v>
      </c>
      <c r="D400" s="21">
        <v>6711</v>
      </c>
      <c r="E400" s="21">
        <v>-13579</v>
      </c>
      <c r="F400" s="21">
        <f>SUM(B400:E400)</f>
        <v>397</v>
      </c>
      <c r="G400" s="2"/>
    </row>
    <row r="401" spans="1:7" s="19" customFormat="1" ht="22.5" customHeight="1">
      <c r="A401" s="36" t="s">
        <v>196</v>
      </c>
      <c r="B401" s="21">
        <v>329095</v>
      </c>
      <c r="C401" s="21">
        <v>0</v>
      </c>
      <c r="D401" s="21">
        <v>447995</v>
      </c>
      <c r="E401" s="21">
        <v>-376683</v>
      </c>
      <c r="F401" s="21">
        <f>SUM(B401:E401)</f>
        <v>400407</v>
      </c>
      <c r="G401" s="2"/>
    </row>
    <row r="402" spans="1:7" s="19" customFormat="1" ht="11.25" customHeight="1">
      <c r="A402" s="34" t="s">
        <v>31</v>
      </c>
      <c r="B402" s="23">
        <f>SUM(B399:B401)</f>
        <v>338921</v>
      </c>
      <c r="C402" s="23">
        <f>SUM(C399:C401)</f>
        <v>0</v>
      </c>
      <c r="D402" s="23">
        <f>SUM(D399:D401)</f>
        <v>454706</v>
      </c>
      <c r="E402" s="23">
        <f>SUM(E399:E401)</f>
        <v>-391264</v>
      </c>
      <c r="F402" s="23">
        <f>SUM(F399:F401)</f>
        <v>402363</v>
      </c>
      <c r="G402" s="2"/>
    </row>
    <row r="403" spans="1:7" s="19" customFormat="1" ht="11.25" customHeight="1">
      <c r="A403" s="34"/>
      <c r="B403" s="24"/>
      <c r="C403" s="24"/>
      <c r="D403" s="24"/>
      <c r="E403" s="24"/>
      <c r="F403" s="24"/>
      <c r="G403" s="2"/>
    </row>
    <row r="404" spans="1:7" s="19" customFormat="1" ht="11.25" customHeight="1">
      <c r="A404" s="29" t="s">
        <v>227</v>
      </c>
      <c r="B404" s="21"/>
      <c r="C404" s="2"/>
      <c r="D404" s="21"/>
      <c r="E404" s="21"/>
      <c r="F404" s="21"/>
      <c r="G404" s="63"/>
    </row>
    <row r="405" spans="1:7" s="19" customFormat="1" ht="11.25" customHeight="1">
      <c r="A405" s="22" t="s">
        <v>189</v>
      </c>
      <c r="B405" s="21">
        <v>70882</v>
      </c>
      <c r="C405" s="21">
        <v>0</v>
      </c>
      <c r="D405" s="21">
        <v>1511347</v>
      </c>
      <c r="E405" s="21">
        <f>-1545743+20773</f>
        <v>-1524970</v>
      </c>
      <c r="F405" s="21">
        <f>SUM(B405:E405)</f>
        <v>57259</v>
      </c>
      <c r="G405" s="2"/>
    </row>
    <row r="406" spans="1:7" s="19" customFormat="1" ht="11.25" customHeight="1">
      <c r="A406" s="22" t="s">
        <v>140</v>
      </c>
      <c r="B406" s="21">
        <v>91090</v>
      </c>
      <c r="C406" s="21">
        <v>0</v>
      </c>
      <c r="D406" s="21">
        <v>303283</v>
      </c>
      <c r="E406" s="21">
        <f>-322261+-9438</f>
        <v>-331699</v>
      </c>
      <c r="F406" s="21">
        <f>SUM(B406:E406)</f>
        <v>62674</v>
      </c>
      <c r="G406" s="2"/>
    </row>
    <row r="407" spans="1:7" s="19" customFormat="1" ht="11.25" customHeight="1">
      <c r="A407" s="22" t="s">
        <v>207</v>
      </c>
      <c r="B407" s="21">
        <v>0</v>
      </c>
      <c r="C407" s="21">
        <v>0</v>
      </c>
      <c r="D407" s="21">
        <v>941</v>
      </c>
      <c r="E407" s="21">
        <v>-853</v>
      </c>
      <c r="F407" s="21">
        <f>SUM(B407:E407)</f>
        <v>88</v>
      </c>
      <c r="G407" s="2"/>
    </row>
    <row r="408" spans="1:7" s="19" customFormat="1" ht="11.25" customHeight="1">
      <c r="A408" s="34" t="s">
        <v>53</v>
      </c>
      <c r="B408" s="23">
        <f>SUM(B405:B407)</f>
        <v>161972</v>
      </c>
      <c r="C408" s="23">
        <f>SUM(C405:C407)</f>
        <v>0</v>
      </c>
      <c r="D408" s="23">
        <f>SUM(D405:D407)</f>
        <v>1815571</v>
      </c>
      <c r="E408" s="23">
        <f>SUM(E405:E407)</f>
        <v>-1857522</v>
      </c>
      <c r="F408" s="23">
        <f>SUM(F405:F407)</f>
        <v>120021</v>
      </c>
      <c r="G408" s="2"/>
    </row>
    <row r="409" spans="1:7" s="19" customFormat="1" ht="11.25" customHeight="1">
      <c r="A409" s="34"/>
      <c r="B409" s="21"/>
      <c r="C409" s="21"/>
      <c r="D409" s="21"/>
      <c r="E409" s="21"/>
      <c r="F409" s="21"/>
      <c r="G409" s="2"/>
    </row>
    <row r="410" spans="1:7" s="19" customFormat="1" ht="11.25" customHeight="1">
      <c r="A410" s="29" t="s">
        <v>149</v>
      </c>
      <c r="B410" s="21"/>
      <c r="C410" s="2"/>
      <c r="D410" s="21"/>
      <c r="E410" s="21"/>
      <c r="F410" s="21"/>
      <c r="G410" s="2"/>
    </row>
    <row r="411" spans="1:7" s="19" customFormat="1" ht="11.25" customHeight="1">
      <c r="A411" s="22" t="s">
        <v>228</v>
      </c>
      <c r="B411" s="21">
        <v>59264</v>
      </c>
      <c r="C411" s="21">
        <v>0</v>
      </c>
      <c r="D411" s="21">
        <v>282407</v>
      </c>
      <c r="E411" s="21">
        <v>-245933</v>
      </c>
      <c r="F411" s="21">
        <f>SUM(B411:E411)</f>
        <v>95738</v>
      </c>
      <c r="G411" s="2"/>
    </row>
    <row r="412" spans="1:7" s="13" customFormat="1" ht="11.25" customHeight="1">
      <c r="A412" s="29" t="s">
        <v>150</v>
      </c>
      <c r="B412" s="49">
        <f>SUM(B411)</f>
        <v>59264</v>
      </c>
      <c r="C412" s="50">
        <f>SUM(C411)</f>
        <v>0</v>
      </c>
      <c r="D412" s="49">
        <f>SUM(D411)</f>
        <v>282407</v>
      </c>
      <c r="E412" s="49">
        <f>SUM(E411)</f>
        <v>-245933</v>
      </c>
      <c r="F412" s="49">
        <f>SUM(F411)</f>
        <v>95738</v>
      </c>
      <c r="G412" s="60"/>
    </row>
    <row r="413" spans="1:7" s="13" customFormat="1" ht="15.75" customHeight="1">
      <c r="A413" s="29"/>
      <c r="B413" s="24"/>
      <c r="C413" s="47"/>
      <c r="D413" s="24"/>
      <c r="E413" s="24"/>
      <c r="F413" s="24"/>
      <c r="G413" s="60"/>
    </row>
    <row r="414" spans="1:7" s="13" customFormat="1" ht="15.75" customHeight="1">
      <c r="A414" s="29"/>
      <c r="B414" s="24"/>
      <c r="C414" s="47"/>
      <c r="D414" s="24"/>
      <c r="E414" s="24"/>
      <c r="F414" s="24"/>
      <c r="G414" s="60"/>
    </row>
    <row r="415" spans="1:7" s="13" customFormat="1" ht="15.75" customHeight="1">
      <c r="A415" s="29"/>
      <c r="B415" s="24"/>
      <c r="C415" s="47"/>
      <c r="D415" s="24"/>
      <c r="E415" s="24"/>
      <c r="F415" s="24"/>
      <c r="G415" s="60"/>
    </row>
    <row r="416" spans="1:7" s="13" customFormat="1" ht="15.75" customHeight="1">
      <c r="A416" s="29"/>
      <c r="B416" s="24"/>
      <c r="C416" s="47"/>
      <c r="D416" s="24"/>
      <c r="E416" s="24"/>
      <c r="F416" s="24"/>
      <c r="G416" s="60"/>
    </row>
    <row r="417" spans="1:7" s="13" customFormat="1" ht="11.25" customHeight="1">
      <c r="A417" s="73"/>
      <c r="B417" s="44" t="s">
        <v>0</v>
      </c>
      <c r="C417" s="45" t="s">
        <v>1</v>
      </c>
      <c r="D417" s="44" t="s">
        <v>2</v>
      </c>
      <c r="E417" s="44" t="s">
        <v>3</v>
      </c>
      <c r="F417" s="44" t="s">
        <v>4</v>
      </c>
      <c r="G417" s="60"/>
    </row>
    <row r="418" spans="1:7" s="19" customFormat="1" ht="11.25" customHeight="1">
      <c r="A418" s="29"/>
      <c r="B418" s="46" t="s">
        <v>5</v>
      </c>
      <c r="C418" s="47"/>
      <c r="D418" s="46"/>
      <c r="E418" s="46"/>
      <c r="F418" s="46" t="s">
        <v>5</v>
      </c>
      <c r="G418" s="2"/>
    </row>
    <row r="419" spans="1:7" s="19" customFormat="1" ht="11.25" customHeight="1">
      <c r="A419" s="4"/>
      <c r="B419" s="48" t="s">
        <v>6</v>
      </c>
      <c r="C419" s="48" t="s">
        <v>6</v>
      </c>
      <c r="D419" s="48" t="s">
        <v>6</v>
      </c>
      <c r="E419" s="48" t="s">
        <v>6</v>
      </c>
      <c r="F419" s="48" t="s">
        <v>6</v>
      </c>
      <c r="G419" s="2"/>
    </row>
    <row r="420" spans="1:7" s="43" customFormat="1" ht="15.75" customHeight="1">
      <c r="A420" s="17" t="s">
        <v>65</v>
      </c>
      <c r="B420" s="15"/>
      <c r="C420" s="15"/>
      <c r="D420" s="15"/>
      <c r="E420" s="15"/>
      <c r="F420" s="15"/>
      <c r="G420" s="63"/>
    </row>
    <row r="421" spans="1:7" s="19" customFormat="1" ht="15" customHeight="1">
      <c r="A421" s="34"/>
      <c r="B421" s="27"/>
      <c r="C421" s="21"/>
      <c r="D421" s="27"/>
      <c r="E421" s="27"/>
      <c r="F421" s="27"/>
      <c r="G421" s="2"/>
    </row>
    <row r="422" spans="1:7" s="43" customFormat="1" ht="11.25" customHeight="1">
      <c r="A422" s="29" t="s">
        <v>75</v>
      </c>
      <c r="B422" s="27"/>
      <c r="C422" s="2"/>
      <c r="D422" s="27"/>
      <c r="E422" s="27"/>
      <c r="F422" s="27"/>
      <c r="G422" s="63"/>
    </row>
    <row r="423" spans="1:7" s="43" customFormat="1" ht="11.25" customHeight="1">
      <c r="A423" s="36" t="s">
        <v>229</v>
      </c>
      <c r="B423" s="21">
        <v>0</v>
      </c>
      <c r="C423" s="21">
        <v>0</v>
      </c>
      <c r="D423" s="21">
        <v>12977717</v>
      </c>
      <c r="E423" s="21">
        <v>-12977717</v>
      </c>
      <c r="F423" s="21">
        <f t="shared" ref="F423:F428" si="10">SUM(B423:E423)</f>
        <v>0</v>
      </c>
      <c r="G423" s="63"/>
    </row>
    <row r="424" spans="1:7" s="43" customFormat="1" ht="11.25" customHeight="1">
      <c r="A424" s="36" t="s">
        <v>197</v>
      </c>
      <c r="B424" s="21">
        <v>0</v>
      </c>
      <c r="C424" s="21">
        <v>0</v>
      </c>
      <c r="D424" s="21">
        <v>0</v>
      </c>
      <c r="E424" s="21">
        <v>0</v>
      </c>
      <c r="F424" s="21">
        <f t="shared" si="10"/>
        <v>0</v>
      </c>
      <c r="G424" s="63"/>
    </row>
    <row r="425" spans="1:7" s="43" customFormat="1" ht="11.25" customHeight="1">
      <c r="A425" s="36" t="s">
        <v>198</v>
      </c>
      <c r="B425" s="21">
        <v>0</v>
      </c>
      <c r="C425" s="21">
        <v>0</v>
      </c>
      <c r="D425" s="21">
        <v>557000</v>
      </c>
      <c r="E425" s="21">
        <v>-557000</v>
      </c>
      <c r="F425" s="21">
        <f t="shared" si="10"/>
        <v>0</v>
      </c>
      <c r="G425" s="63"/>
    </row>
    <row r="426" spans="1:7" s="19" customFormat="1" ht="11.25" customHeight="1">
      <c r="A426" s="36" t="s">
        <v>230</v>
      </c>
      <c r="B426" s="21">
        <v>0</v>
      </c>
      <c r="C426" s="21">
        <v>0</v>
      </c>
      <c r="D426" s="21">
        <v>36233451</v>
      </c>
      <c r="E426" s="21">
        <v>-36233451</v>
      </c>
      <c r="F426" s="21">
        <f t="shared" si="10"/>
        <v>0</v>
      </c>
      <c r="G426" s="2"/>
    </row>
    <row r="427" spans="1:7" s="19" customFormat="1" ht="22.5" customHeight="1">
      <c r="A427" s="36" t="s">
        <v>266</v>
      </c>
      <c r="B427" s="21">
        <v>0</v>
      </c>
      <c r="C427" s="21">
        <v>0</v>
      </c>
      <c r="D427" s="21">
        <v>255000</v>
      </c>
      <c r="E427" s="21">
        <v>-15323</v>
      </c>
      <c r="F427" s="21">
        <f t="shared" si="10"/>
        <v>239677</v>
      </c>
      <c r="G427" s="2"/>
    </row>
    <row r="428" spans="1:7" s="19" customFormat="1" ht="11.25" customHeight="1">
      <c r="A428" s="36" t="s">
        <v>206</v>
      </c>
      <c r="B428" s="21">
        <v>0</v>
      </c>
      <c r="C428" s="21">
        <v>0</v>
      </c>
      <c r="D428" s="21">
        <v>1762</v>
      </c>
      <c r="E428" s="21">
        <v>-1762</v>
      </c>
      <c r="F428" s="21">
        <f t="shared" si="10"/>
        <v>0</v>
      </c>
      <c r="G428" s="2"/>
    </row>
    <row r="429" spans="1:7" s="19" customFormat="1" ht="11.25" customHeight="1">
      <c r="A429" s="34" t="s">
        <v>76</v>
      </c>
      <c r="B429" s="23">
        <f>SUM(B423:B428)</f>
        <v>0</v>
      </c>
      <c r="C429" s="23">
        <f>SUM(C423:C428)</f>
        <v>0</v>
      </c>
      <c r="D429" s="23">
        <f>SUM(D423:D428)</f>
        <v>50024930</v>
      </c>
      <c r="E429" s="23">
        <f>SUM(E423:E428)</f>
        <v>-49785253</v>
      </c>
      <c r="F429" s="23">
        <f>SUM(F423:F428)</f>
        <v>239677</v>
      </c>
      <c r="G429" s="63"/>
    </row>
    <row r="430" spans="1:7" s="19" customFormat="1" ht="11.25" customHeight="1">
      <c r="A430" s="14"/>
      <c r="B430" s="51"/>
      <c r="C430" s="51"/>
      <c r="D430" s="51"/>
      <c r="E430" s="51"/>
      <c r="F430" s="51"/>
      <c r="G430" s="2"/>
    </row>
    <row r="431" spans="1:7" s="19" customFormat="1" ht="11.25" customHeight="1">
      <c r="A431" s="29" t="s">
        <v>66</v>
      </c>
      <c r="B431" s="27"/>
      <c r="C431" s="2"/>
      <c r="D431" s="27"/>
      <c r="E431" s="27"/>
      <c r="F431" s="27"/>
      <c r="G431" s="2"/>
    </row>
    <row r="432" spans="1:7" s="13" customFormat="1" ht="11.25" customHeight="1">
      <c r="A432" s="22" t="s">
        <v>207</v>
      </c>
      <c r="B432" s="21">
        <v>54</v>
      </c>
      <c r="C432" s="21">
        <v>0</v>
      </c>
      <c r="D432" s="21">
        <v>0</v>
      </c>
      <c r="E432" s="21">
        <v>0</v>
      </c>
      <c r="F432" s="21">
        <f>SUM(B432:E432)</f>
        <v>54</v>
      </c>
      <c r="G432" s="60"/>
    </row>
    <row r="433" spans="1:7" s="13" customFormat="1" ht="11.25" customHeight="1">
      <c r="A433" s="34" t="s">
        <v>67</v>
      </c>
      <c r="B433" s="23">
        <f>SUM(B432)</f>
        <v>54</v>
      </c>
      <c r="C433" s="23">
        <f>SUM(C432)</f>
        <v>0</v>
      </c>
      <c r="D433" s="23">
        <f>SUM(D432)</f>
        <v>0</v>
      </c>
      <c r="E433" s="23">
        <f>SUM(E432)</f>
        <v>0</v>
      </c>
      <c r="F433" s="23">
        <f>SUM(F432)</f>
        <v>54</v>
      </c>
      <c r="G433" s="60"/>
    </row>
    <row r="434" spans="1:7" s="13" customFormat="1" ht="11.25" customHeight="1">
      <c r="A434" s="34"/>
      <c r="B434" s="24"/>
      <c r="C434" s="24"/>
      <c r="D434" s="24"/>
      <c r="E434" s="24"/>
      <c r="F434" s="24"/>
      <c r="G434" s="60"/>
    </row>
    <row r="435" spans="1:7" s="13" customFormat="1" ht="11.25" customHeight="1">
      <c r="A435" s="29" t="s">
        <v>68</v>
      </c>
      <c r="B435" s="21"/>
      <c r="C435" s="2"/>
      <c r="D435" s="21"/>
      <c r="E435" s="21"/>
      <c r="F435" s="21"/>
      <c r="G435" s="60"/>
    </row>
    <row r="436" spans="1:7" s="19" customFormat="1" ht="22.5" customHeight="1">
      <c r="A436" s="22" t="s">
        <v>247</v>
      </c>
      <c r="B436" s="21"/>
      <c r="C436" s="2"/>
      <c r="D436" s="21"/>
      <c r="E436" s="21"/>
      <c r="F436" s="21"/>
      <c r="G436" s="2"/>
    </row>
    <row r="437" spans="1:7" s="19" customFormat="1" ht="11.25" customHeight="1">
      <c r="A437" s="36" t="s">
        <v>120</v>
      </c>
      <c r="B437" s="21">
        <v>40</v>
      </c>
      <c r="C437" s="21">
        <v>0</v>
      </c>
      <c r="D437" s="21">
        <v>0</v>
      </c>
      <c r="E437" s="21">
        <v>0</v>
      </c>
      <c r="F437" s="21">
        <f>SUM(B437:E437)</f>
        <v>40</v>
      </c>
      <c r="G437" s="2"/>
    </row>
    <row r="438" spans="1:7" s="19" customFormat="1" ht="11.25" customHeight="1">
      <c r="A438" s="34" t="s">
        <v>69</v>
      </c>
      <c r="B438" s="23">
        <f>SUM(B437)</f>
        <v>40</v>
      </c>
      <c r="C438" s="23">
        <f>SUM(C437)</f>
        <v>0</v>
      </c>
      <c r="D438" s="23">
        <f>SUM(D437)</f>
        <v>0</v>
      </c>
      <c r="E438" s="23">
        <f>SUM(E437)</f>
        <v>0</v>
      </c>
      <c r="F438" s="23">
        <f>SUM(F437)</f>
        <v>40</v>
      </c>
      <c r="G438" s="63"/>
    </row>
    <row r="439" spans="1:7" s="19" customFormat="1" ht="11.25" customHeight="1">
      <c r="A439" s="34"/>
      <c r="B439" s="21"/>
      <c r="C439" s="21"/>
      <c r="D439" s="21"/>
      <c r="E439" s="21"/>
      <c r="F439" s="21"/>
      <c r="G439" s="63"/>
    </row>
    <row r="440" spans="1:7" s="19" customFormat="1" ht="11.25" customHeight="1">
      <c r="A440" s="29" t="s">
        <v>82</v>
      </c>
      <c r="B440" s="21"/>
      <c r="C440" s="2"/>
      <c r="D440" s="21"/>
      <c r="E440" s="21"/>
      <c r="F440" s="21"/>
      <c r="G440" s="2"/>
    </row>
    <row r="441" spans="1:7" s="19" customFormat="1" ht="22.5" customHeight="1">
      <c r="A441" s="36" t="s">
        <v>121</v>
      </c>
      <c r="B441" s="21">
        <v>83343</v>
      </c>
      <c r="C441" s="21">
        <v>0</v>
      </c>
      <c r="D441" s="21">
        <v>162225</v>
      </c>
      <c r="E441" s="21">
        <v>-173890</v>
      </c>
      <c r="F441" s="21">
        <f>SUM(B441:E441)</f>
        <v>71678</v>
      </c>
      <c r="G441" s="63"/>
    </row>
    <row r="442" spans="1:7" s="19" customFormat="1" ht="11.25" customHeight="1">
      <c r="A442" s="36" t="s">
        <v>122</v>
      </c>
      <c r="B442" s="21">
        <v>835</v>
      </c>
      <c r="C442" s="21">
        <v>0</v>
      </c>
      <c r="D442" s="21">
        <v>0</v>
      </c>
      <c r="E442" s="21">
        <v>0</v>
      </c>
      <c r="F442" s="21">
        <f>SUM(B442:E442)</f>
        <v>835</v>
      </c>
      <c r="G442" s="2"/>
    </row>
    <row r="443" spans="1:7" s="19" customFormat="1" ht="22.5" customHeight="1">
      <c r="A443" s="36" t="s">
        <v>163</v>
      </c>
      <c r="B443" s="21">
        <v>0</v>
      </c>
      <c r="C443" s="21">
        <v>0</v>
      </c>
      <c r="D443" s="21">
        <v>0</v>
      </c>
      <c r="E443" s="21">
        <v>0</v>
      </c>
      <c r="F443" s="21">
        <f>SUM(B443:E443)</f>
        <v>0</v>
      </c>
      <c r="G443" s="2"/>
    </row>
    <row r="444" spans="1:7" s="19" customFormat="1" ht="11.25" customHeight="1">
      <c r="A444" s="36" t="s">
        <v>164</v>
      </c>
      <c r="B444" s="21">
        <v>0</v>
      </c>
      <c r="C444" s="21">
        <v>0</v>
      </c>
      <c r="D444" s="21">
        <v>463146</v>
      </c>
      <c r="E444" s="21">
        <v>-463146</v>
      </c>
      <c r="F444" s="21">
        <f>SUM(B444:E444)</f>
        <v>0</v>
      </c>
      <c r="G444" s="2"/>
    </row>
    <row r="445" spans="1:7" s="43" customFormat="1" ht="11.25" customHeight="1">
      <c r="A445" s="34" t="s">
        <v>70</v>
      </c>
      <c r="B445" s="23">
        <f>SUM(B441:B444)</f>
        <v>84178</v>
      </c>
      <c r="C445" s="23">
        <f>SUM(C441:C444)</f>
        <v>0</v>
      </c>
      <c r="D445" s="23">
        <f>SUM(D441:D444)</f>
        <v>625371</v>
      </c>
      <c r="E445" s="23">
        <f>SUM(E441:E444)</f>
        <v>-637036</v>
      </c>
      <c r="F445" s="23">
        <f>SUM(F441:F444)</f>
        <v>72513</v>
      </c>
      <c r="G445" s="63"/>
    </row>
    <row r="446" spans="1:7" s="43" customFormat="1" ht="11.25" customHeight="1">
      <c r="A446" s="34"/>
      <c r="B446" s="24"/>
      <c r="C446" s="24"/>
      <c r="D446" s="24"/>
      <c r="E446" s="24"/>
      <c r="F446" s="24"/>
      <c r="G446" s="63"/>
    </row>
    <row r="447" spans="1:7" s="43" customFormat="1" ht="11.25" customHeight="1">
      <c r="A447" s="20" t="s">
        <v>71</v>
      </c>
      <c r="B447" s="21"/>
      <c r="C447" s="2"/>
      <c r="D447" s="21"/>
      <c r="E447" s="21"/>
      <c r="F447" s="21"/>
      <c r="G447" s="61"/>
    </row>
    <row r="448" spans="1:7" s="19" customFormat="1" ht="11.25" customHeight="1">
      <c r="A448" s="36" t="s">
        <v>265</v>
      </c>
      <c r="B448" s="21">
        <v>4908</v>
      </c>
      <c r="C448" s="21"/>
      <c r="D448" s="21">
        <f>51556+118</f>
        <v>51674</v>
      </c>
      <c r="E448" s="21">
        <v>-44386</v>
      </c>
      <c r="F448" s="21">
        <f>SUM(B448:E448)</f>
        <v>12196</v>
      </c>
      <c r="G448" s="2"/>
    </row>
    <row r="449" spans="1:7" s="13" customFormat="1" ht="11.25" customHeight="1">
      <c r="A449" s="36" t="s">
        <v>165</v>
      </c>
      <c r="B449" s="21">
        <v>59135</v>
      </c>
      <c r="C449" s="21">
        <v>0</v>
      </c>
      <c r="D449" s="21">
        <f>36217+2213</f>
        <v>38430</v>
      </c>
      <c r="E449" s="21">
        <v>-34611</v>
      </c>
      <c r="F449" s="21">
        <f>SUM(B449:E449)</f>
        <v>62954</v>
      </c>
      <c r="G449" s="60"/>
    </row>
    <row r="450" spans="1:7" s="19" customFormat="1" ht="11.25" customHeight="1">
      <c r="A450" s="36" t="s">
        <v>243</v>
      </c>
      <c r="B450" s="21">
        <v>0</v>
      </c>
      <c r="C450" s="21">
        <v>0</v>
      </c>
      <c r="D450" s="21">
        <v>0</v>
      </c>
      <c r="E450" s="21">
        <v>0</v>
      </c>
      <c r="F450" s="21">
        <f>SUM(B450:E450)</f>
        <v>0</v>
      </c>
      <c r="G450" s="2"/>
    </row>
    <row r="451" spans="1:7" s="32" customFormat="1" ht="11.25" customHeight="1">
      <c r="A451" s="34" t="s">
        <v>72</v>
      </c>
      <c r="B451" s="23">
        <f>SUM(B448:B449)</f>
        <v>64043</v>
      </c>
      <c r="C451" s="23">
        <f>SUM(C448:C449)</f>
        <v>0</v>
      </c>
      <c r="D451" s="23">
        <f>SUM(D448:D449)</f>
        <v>90104</v>
      </c>
      <c r="E451" s="23">
        <f>SUM(E448:E449)</f>
        <v>-78997</v>
      </c>
      <c r="F451" s="23">
        <f>SUM(F448:F449)</f>
        <v>75150</v>
      </c>
      <c r="G451" s="63"/>
    </row>
    <row r="452" spans="1:7" s="32" customFormat="1" ht="11.25" customHeight="1">
      <c r="A452" s="34"/>
      <c r="B452" s="24"/>
      <c r="C452" s="24"/>
      <c r="D452" s="24"/>
      <c r="E452" s="24"/>
      <c r="F452" s="24"/>
      <c r="G452" s="63"/>
    </row>
    <row r="453" spans="1:7" s="32" customFormat="1" ht="11.25" customHeight="1">
      <c r="A453" s="34"/>
      <c r="B453" s="24"/>
      <c r="C453" s="24"/>
      <c r="D453" s="24"/>
      <c r="E453" s="24"/>
      <c r="F453" s="24"/>
      <c r="G453" s="63"/>
    </row>
    <row r="454" spans="1:7" s="32" customFormat="1" ht="11.25" customHeight="1">
      <c r="A454" s="34"/>
      <c r="B454" s="24"/>
      <c r="C454" s="24"/>
      <c r="D454" s="24"/>
      <c r="E454" s="24"/>
      <c r="F454" s="24"/>
      <c r="G454" s="63"/>
    </row>
    <row r="455" spans="1:7" s="32" customFormat="1" ht="11.25" customHeight="1">
      <c r="A455" s="34"/>
      <c r="B455" s="24"/>
      <c r="C455" s="24"/>
      <c r="D455" s="24"/>
      <c r="E455" s="24"/>
      <c r="F455" s="24"/>
      <c r="G455" s="63"/>
    </row>
    <row r="456" spans="1:7" s="32" customFormat="1" ht="11.25" customHeight="1">
      <c r="A456" s="34"/>
      <c r="B456" s="24"/>
      <c r="C456" s="24"/>
      <c r="D456" s="24"/>
      <c r="E456" s="24"/>
      <c r="F456" s="24"/>
      <c r="G456" s="63"/>
    </row>
    <row r="457" spans="1:7" s="32" customFormat="1" ht="11.25" customHeight="1">
      <c r="A457" s="69"/>
      <c r="B457" s="12" t="s">
        <v>0</v>
      </c>
      <c r="C457" s="67" t="s">
        <v>1</v>
      </c>
      <c r="D457" s="12" t="s">
        <v>2</v>
      </c>
      <c r="E457" s="12" t="s">
        <v>3</v>
      </c>
      <c r="F457" s="12" t="s">
        <v>4</v>
      </c>
      <c r="G457" s="63"/>
    </row>
    <row r="458" spans="1:7" s="32" customFormat="1" ht="11.25" customHeight="1">
      <c r="A458" s="34"/>
      <c r="B458" s="15" t="s">
        <v>5</v>
      </c>
      <c r="C458" s="68"/>
      <c r="D458" s="15"/>
      <c r="E458" s="15"/>
      <c r="F458" s="15" t="s">
        <v>5</v>
      </c>
      <c r="G458" s="63"/>
    </row>
    <row r="459" spans="1:7" s="32" customFormat="1" ht="11.25" customHeight="1">
      <c r="A459" s="34"/>
      <c r="B459" s="16" t="s">
        <v>6</v>
      </c>
      <c r="C459" s="16" t="s">
        <v>6</v>
      </c>
      <c r="D459" s="16" t="s">
        <v>6</v>
      </c>
      <c r="E459" s="16" t="s">
        <v>6</v>
      </c>
      <c r="F459" s="16" t="s">
        <v>6</v>
      </c>
      <c r="G459" s="63"/>
    </row>
    <row r="460" spans="1:7" s="32" customFormat="1" ht="11.25" customHeight="1">
      <c r="A460" s="29" t="s">
        <v>73</v>
      </c>
      <c r="B460" s="21"/>
      <c r="C460" s="2"/>
      <c r="D460" s="21"/>
      <c r="E460" s="21"/>
      <c r="F460" s="21"/>
      <c r="G460" s="63"/>
    </row>
    <row r="461" spans="1:7" s="19" customFormat="1" ht="22.5" customHeight="1">
      <c r="A461" s="36" t="s">
        <v>124</v>
      </c>
      <c r="B461" s="21">
        <v>3044</v>
      </c>
      <c r="C461" s="21">
        <v>0</v>
      </c>
      <c r="D461" s="21">
        <v>16291</v>
      </c>
      <c r="E461" s="21">
        <v>-15089</v>
      </c>
      <c r="F461" s="21">
        <f>SUM(B461:E461)</f>
        <v>4246</v>
      </c>
      <c r="G461" s="63"/>
    </row>
    <row r="462" spans="1:7" s="19" customFormat="1" ht="11.25" customHeight="1">
      <c r="A462" s="36" t="s">
        <v>207</v>
      </c>
      <c r="B462" s="21">
        <v>2290</v>
      </c>
      <c r="C462" s="21">
        <v>0</v>
      </c>
      <c r="D462" s="21">
        <f>7715+90</f>
        <v>7805</v>
      </c>
      <c r="E462" s="21">
        <f>-7714+-90</f>
        <v>-7804</v>
      </c>
      <c r="F462" s="21">
        <f>SUM(B462:E462)</f>
        <v>2291</v>
      </c>
      <c r="G462" s="2"/>
    </row>
    <row r="463" spans="1:7" s="19" customFormat="1" ht="11.25" customHeight="1">
      <c r="A463" s="4" t="s">
        <v>123</v>
      </c>
      <c r="B463" s="21">
        <v>188527</v>
      </c>
      <c r="C463" s="21">
        <v>0</v>
      </c>
      <c r="D463" s="21">
        <v>4366869</v>
      </c>
      <c r="E463" s="21">
        <v>-4342746</v>
      </c>
      <c r="F463" s="21">
        <f>SUM(B463:E463)</f>
        <v>212650</v>
      </c>
      <c r="G463" s="2"/>
    </row>
    <row r="464" spans="1:7" s="19" customFormat="1" ht="11.25" customHeight="1">
      <c r="A464" s="36" t="s">
        <v>125</v>
      </c>
      <c r="B464" s="21">
        <v>106218</v>
      </c>
      <c r="C464" s="21">
        <v>0</v>
      </c>
      <c r="D464" s="21">
        <v>17654</v>
      </c>
      <c r="E464" s="21">
        <v>-39442</v>
      </c>
      <c r="F464" s="21">
        <f>SUM(B464:E464)</f>
        <v>84430</v>
      </c>
      <c r="G464" s="2"/>
    </row>
    <row r="465" spans="1:7" s="13" customFormat="1">
      <c r="A465" s="34" t="s">
        <v>74</v>
      </c>
      <c r="B465" s="23">
        <f>SUM(B461:B464)</f>
        <v>300079</v>
      </c>
      <c r="C465" s="23">
        <f>SUM(C461:C464)</f>
        <v>0</v>
      </c>
      <c r="D465" s="23">
        <f>SUM(D461:D464)</f>
        <v>4408619</v>
      </c>
      <c r="E465" s="23">
        <f>SUM(E461:E464)</f>
        <v>-4405081</v>
      </c>
      <c r="F465" s="23">
        <f>SUM(F461:F464)</f>
        <v>303617</v>
      </c>
      <c r="G465" s="60"/>
    </row>
    <row r="466" spans="1:7" s="19" customFormat="1">
      <c r="A466" s="34"/>
      <c r="B466" s="24"/>
      <c r="C466" s="24"/>
      <c r="D466" s="24"/>
      <c r="E466" s="24"/>
      <c r="F466" s="24"/>
      <c r="G466" s="2"/>
    </row>
    <row r="467" spans="1:7" s="19" customFormat="1" ht="11.25" customHeight="1">
      <c r="A467" s="29" t="s">
        <v>77</v>
      </c>
      <c r="B467" s="24"/>
      <c r="C467" s="2"/>
      <c r="D467" s="24"/>
      <c r="E467" s="24"/>
      <c r="F467" s="24"/>
      <c r="G467" s="2"/>
    </row>
    <row r="468" spans="1:7" s="13" customFormat="1" ht="11.25" customHeight="1">
      <c r="A468" s="36" t="s">
        <v>126</v>
      </c>
      <c r="B468" s="21">
        <v>45072</v>
      </c>
      <c r="C468" s="21">
        <v>0</v>
      </c>
      <c r="D468" s="21">
        <v>137020</v>
      </c>
      <c r="E468" s="21">
        <v>-129800</v>
      </c>
      <c r="F468" s="21">
        <f>SUM(B468:E468)</f>
        <v>52292</v>
      </c>
      <c r="G468" s="60"/>
    </row>
    <row r="469" spans="1:7" s="13" customFormat="1" ht="11.25" customHeight="1">
      <c r="A469" s="34" t="s">
        <v>78</v>
      </c>
      <c r="B469" s="23">
        <f>SUM(B468)</f>
        <v>45072</v>
      </c>
      <c r="C469" s="23">
        <f>SUM(C468)</f>
        <v>0</v>
      </c>
      <c r="D469" s="23">
        <f>SUM(D468)</f>
        <v>137020</v>
      </c>
      <c r="E469" s="23">
        <f>SUM(E468)</f>
        <v>-129800</v>
      </c>
      <c r="F469" s="23">
        <f>SUM(F468)</f>
        <v>52292</v>
      </c>
      <c r="G469" s="60"/>
    </row>
    <row r="470" spans="1:7" s="13" customFormat="1" ht="11.25" customHeight="1">
      <c r="A470" s="34"/>
      <c r="B470" s="24"/>
      <c r="C470" s="24"/>
      <c r="D470" s="24"/>
      <c r="E470" s="24"/>
      <c r="F470" s="24"/>
      <c r="G470" s="60"/>
    </row>
    <row r="471" spans="1:7" s="13" customFormat="1" ht="11.25" customHeight="1">
      <c r="A471" s="4"/>
      <c r="B471" s="2"/>
      <c r="C471" s="2"/>
      <c r="D471" s="2"/>
      <c r="E471" s="2"/>
      <c r="F471" s="2"/>
      <c r="G471" s="60"/>
    </row>
    <row r="472" spans="1:7" s="13" customFormat="1" ht="11.25" customHeight="1">
      <c r="A472" s="52" t="s">
        <v>79</v>
      </c>
      <c r="B472" s="2"/>
      <c r="C472" s="2"/>
      <c r="D472" s="2"/>
      <c r="E472" s="2"/>
      <c r="F472" s="2"/>
      <c r="G472" s="60"/>
    </row>
    <row r="473" spans="1:7" s="13" customFormat="1" ht="11.25" customHeight="1">
      <c r="A473" s="52"/>
      <c r="B473" s="2"/>
      <c r="C473" s="2"/>
      <c r="D473" s="2"/>
      <c r="E473" s="2"/>
      <c r="F473" s="2"/>
      <c r="G473" s="60"/>
    </row>
    <row r="474" spans="1:7" s="19" customFormat="1" ht="11.25" customHeight="1">
      <c r="A474" s="36" t="s">
        <v>203</v>
      </c>
      <c r="B474" s="2"/>
      <c r="C474" s="2"/>
      <c r="D474" s="2"/>
      <c r="E474" s="2"/>
      <c r="F474" s="2"/>
      <c r="G474" s="2"/>
    </row>
    <row r="475" spans="1:7" s="19" customFormat="1" ht="11.25" customHeight="1">
      <c r="A475" s="36"/>
      <c r="B475" s="39"/>
      <c r="C475" s="39"/>
      <c r="D475" s="39"/>
      <c r="E475" s="39"/>
      <c r="F475" s="39"/>
      <c r="G475" s="2"/>
    </row>
    <row r="476" spans="1:7" s="19" customFormat="1" ht="11.25" customHeight="1">
      <c r="A476" s="36" t="s">
        <v>204</v>
      </c>
      <c r="B476" s="21"/>
      <c r="C476" s="21"/>
      <c r="D476" s="24"/>
      <c r="E476" s="21"/>
      <c r="F476" s="21"/>
      <c r="G476" s="2"/>
    </row>
    <row r="477" spans="1:7" s="19" customFormat="1">
      <c r="A477" s="36" t="s">
        <v>264</v>
      </c>
      <c r="B477" s="39"/>
      <c r="C477" s="39"/>
      <c r="D477" s="39"/>
      <c r="E477" s="39"/>
      <c r="F477" s="39"/>
      <c r="G477" s="2"/>
    </row>
    <row r="478" spans="1:7" s="19" customFormat="1">
      <c r="A478" s="36" t="s">
        <v>261</v>
      </c>
      <c r="B478" s="39"/>
      <c r="C478" s="39"/>
      <c r="D478" s="39"/>
      <c r="E478" s="39"/>
      <c r="F478" s="39"/>
      <c r="G478" s="2"/>
    </row>
    <row r="479" spans="1:7" s="19" customFormat="1">
      <c r="A479" s="36"/>
      <c r="B479" s="39"/>
      <c r="C479" s="39"/>
      <c r="D479" s="39"/>
      <c r="E479" s="39"/>
      <c r="F479" s="39"/>
      <c r="G479" s="2"/>
    </row>
    <row r="480" spans="1:7" s="19" customFormat="1">
      <c r="A480" s="36"/>
      <c r="B480" s="39"/>
      <c r="C480" s="39"/>
      <c r="D480" s="39"/>
      <c r="E480" s="39"/>
      <c r="F480" s="39"/>
      <c r="G480" s="2"/>
    </row>
    <row r="481" spans="1:7" s="19" customFormat="1">
      <c r="A481" s="36"/>
      <c r="B481" s="39"/>
      <c r="C481" s="39"/>
      <c r="D481" s="39"/>
      <c r="E481" s="39"/>
      <c r="F481" s="39"/>
      <c r="G481" s="2"/>
    </row>
    <row r="482" spans="1:7" s="19" customFormat="1">
      <c r="A482" s="36"/>
      <c r="B482" s="39"/>
      <c r="C482" s="39"/>
      <c r="D482" s="39"/>
      <c r="E482" s="39"/>
      <c r="F482" s="39"/>
      <c r="G482" s="2"/>
    </row>
    <row r="483" spans="1:7" s="19" customFormat="1">
      <c r="A483" s="36"/>
      <c r="B483" s="39"/>
      <c r="C483" s="39"/>
      <c r="D483" s="39"/>
      <c r="E483" s="39"/>
      <c r="F483" s="39"/>
      <c r="G483" s="2"/>
    </row>
    <row r="484" spans="1:7" s="19" customFormat="1">
      <c r="A484" s="36"/>
      <c r="B484" s="39"/>
      <c r="C484" s="39"/>
      <c r="D484" s="39"/>
      <c r="E484" s="39"/>
      <c r="F484" s="39"/>
      <c r="G484" s="2"/>
    </row>
    <row r="485" spans="1:7" s="19" customFormat="1">
      <c r="A485" s="36"/>
      <c r="B485" s="39"/>
      <c r="C485" s="39"/>
      <c r="D485" s="39"/>
      <c r="E485" s="39"/>
      <c r="F485" s="39"/>
      <c r="G485" s="2"/>
    </row>
    <row r="486" spans="1:7" s="19" customFormat="1">
      <c r="A486" s="36"/>
      <c r="B486" s="39"/>
      <c r="C486" s="39"/>
      <c r="D486" s="39"/>
      <c r="E486" s="39"/>
      <c r="F486" s="39"/>
      <c r="G486" s="2"/>
    </row>
    <row r="487" spans="1:7" s="19" customFormat="1">
      <c r="A487" s="36"/>
      <c r="B487" s="39"/>
      <c r="C487" s="39"/>
      <c r="D487" s="39"/>
      <c r="E487" s="39"/>
      <c r="F487" s="39"/>
      <c r="G487" s="2"/>
    </row>
    <row r="488" spans="1:7" s="19" customFormat="1">
      <c r="A488" s="36"/>
      <c r="B488" s="39"/>
      <c r="C488" s="39"/>
      <c r="D488" s="39"/>
      <c r="E488" s="39"/>
      <c r="F488" s="39"/>
      <c r="G488" s="2"/>
    </row>
    <row r="489" spans="1:7" s="19" customFormat="1">
      <c r="A489" s="36"/>
      <c r="B489" s="39"/>
      <c r="C489" s="39"/>
      <c r="D489" s="39"/>
      <c r="E489" s="39"/>
      <c r="F489" s="39"/>
      <c r="G489" s="2"/>
    </row>
    <row r="490" spans="1:7" s="19" customFormat="1">
      <c r="A490" s="36"/>
      <c r="B490" s="39"/>
      <c r="C490" s="39"/>
      <c r="D490" s="39"/>
      <c r="E490" s="39"/>
      <c r="F490" s="39"/>
      <c r="G490" s="2"/>
    </row>
    <row r="491" spans="1:7" s="19" customFormat="1">
      <c r="A491" s="36"/>
      <c r="B491" s="39"/>
      <c r="C491" s="39"/>
      <c r="D491" s="39"/>
      <c r="E491" s="39"/>
      <c r="F491" s="39"/>
      <c r="G491" s="2"/>
    </row>
    <row r="492" spans="1:7" s="19" customFormat="1">
      <c r="A492" s="36"/>
      <c r="B492" s="39"/>
      <c r="C492" s="39"/>
      <c r="D492" s="39"/>
      <c r="E492" s="39"/>
      <c r="F492" s="39"/>
      <c r="G492" s="2"/>
    </row>
    <row r="493" spans="1:7" s="19" customFormat="1">
      <c r="A493" s="36"/>
      <c r="B493" s="39"/>
      <c r="C493" s="39"/>
      <c r="D493" s="39"/>
      <c r="E493" s="39"/>
      <c r="F493" s="39"/>
      <c r="G493" s="2"/>
    </row>
    <row r="494" spans="1:7" s="19" customFormat="1">
      <c r="A494" s="36"/>
      <c r="B494" s="39"/>
      <c r="C494" s="39"/>
      <c r="D494" s="39"/>
      <c r="E494" s="39"/>
      <c r="F494" s="39"/>
      <c r="G494" s="2"/>
    </row>
    <row r="495" spans="1:7" s="19" customFormat="1">
      <c r="A495" s="36"/>
      <c r="B495" s="39"/>
      <c r="C495" s="39"/>
      <c r="D495" s="39"/>
      <c r="E495" s="39"/>
      <c r="F495" s="39"/>
      <c r="G495" s="2"/>
    </row>
    <row r="496" spans="1:7" s="19" customFormat="1">
      <c r="A496" s="36"/>
      <c r="B496" s="39"/>
      <c r="C496" s="39"/>
      <c r="D496" s="39"/>
      <c r="E496" s="39"/>
      <c r="F496" s="39"/>
      <c r="G496" s="2"/>
    </row>
    <row r="497" spans="1:7" s="19" customFormat="1">
      <c r="A497" s="36"/>
      <c r="B497" s="39"/>
      <c r="C497" s="39"/>
      <c r="D497" s="39"/>
      <c r="E497" s="39"/>
      <c r="F497" s="39"/>
      <c r="G497" s="2"/>
    </row>
    <row r="498" spans="1:7" s="19" customFormat="1">
      <c r="A498" s="36"/>
      <c r="B498" s="39"/>
      <c r="C498" s="39"/>
      <c r="D498" s="39"/>
      <c r="E498" s="39"/>
      <c r="F498" s="39"/>
      <c r="G498" s="2"/>
    </row>
    <row r="499" spans="1:7" s="19" customFormat="1">
      <c r="A499" s="36"/>
      <c r="B499" s="39"/>
      <c r="C499" s="39"/>
      <c r="D499" s="39"/>
      <c r="E499" s="39"/>
      <c r="F499" s="39"/>
      <c r="G499" s="2"/>
    </row>
    <row r="500" spans="1:7" s="19" customFormat="1">
      <c r="A500" s="36"/>
      <c r="B500" s="39"/>
      <c r="C500" s="39"/>
      <c r="D500" s="39"/>
      <c r="E500" s="39"/>
      <c r="F500" s="39"/>
      <c r="G500" s="2"/>
    </row>
    <row r="501" spans="1:7" s="19" customFormat="1">
      <c r="A501" s="36"/>
      <c r="B501" s="39"/>
      <c r="C501" s="39"/>
      <c r="D501" s="39"/>
      <c r="E501" s="39"/>
      <c r="F501" s="39"/>
      <c r="G501" s="2"/>
    </row>
    <row r="502" spans="1:7">
      <c r="A502" s="36"/>
    </row>
    <row r="503" spans="1:7">
      <c r="A503" s="36"/>
    </row>
    <row r="504" spans="1:7">
      <c r="A504" s="36"/>
    </row>
    <row r="505" spans="1:7">
      <c r="A505" s="53"/>
    </row>
  </sheetData>
  <sheetProtection selectLockedCells="1" selectUnlockedCells="1"/>
  <sortState ref="A421:F425">
    <sortCondition ref="A420"/>
  </sortState>
  <mergeCells count="3">
    <mergeCell ref="A9:F14"/>
    <mergeCell ref="C37:C38"/>
    <mergeCell ref="A17:F34"/>
  </mergeCells>
  <pageMargins left="0.94488188976377963" right="0.74803149606299213" top="0.6692913385826772" bottom="0.6692913385826772" header="0.51181102362204722" footer="0.51181102362204722"/>
  <pageSetup paperSize="9" fitToHeight="20" orientation="landscape" r:id="rId1"/>
  <headerFooter differentFirst="1" alignWithMargins="0">
    <oddHeader>&amp;L&amp;"Arial,Italic"      Australian Government Special Accounts Balances and Cash Flows Report for the year ended 30 June 2019</oddHeader>
    <oddFooter>&amp;L&amp;"Arial,Italic"      Information has been supplied by entities and checked to their Annual Reports</oddFooter>
  </headerFooter>
  <rowBreaks count="10" manualBreakCount="10">
    <brk id="36" max="16383" man="1"/>
    <brk id="80" max="5" man="1"/>
    <brk id="122" max="5" man="1"/>
    <brk id="166" max="5" man="1"/>
    <brk id="208" max="5" man="1"/>
    <brk id="250" max="5" man="1"/>
    <brk id="293" max="5" man="1"/>
    <brk id="335" max="5" man="1"/>
    <brk id="375" max="5" man="1"/>
    <brk id="456" max="5" man="1"/>
  </rowBreaks>
  <ignoredErrors>
    <ignoredError sqref="F43:F50 F479:F556 B420:F436 B170:F174 D462:E462 B465 B147:F154 C156:F156 B212:F216 B219:C219 B217:C217 B221:C221 D218:F221 B51:F72 B76:F77 B222:F238 B126:F144 B301:F308 B297:F299 B84:F118 B157:F161 B176:F202 B251:F289 B293:F293 B339:F371 B390:F412 B438:F450 B437:C437 B240:F242 B311:F329 B379:F387" unlockedFormula="1"/>
    <ignoredError sqref="B451:F451 B460:F461 F471:F478 B463:F464 B462:C462 F462 B466:F466 C465:F465 B467:F470" formulaRange="1" unlockedFormula="1"/>
    <ignoredError sqref="B471:E4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2018-19 Special Account Report</vt:lpstr>
      <vt:lpstr>'2018-19 Special Account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2018-02-23T00:53:53Z</dcterms:created>
  <dcterms:modified xsi:type="dcterms:W3CDTF">2019-12-11T06:40:15Z</dcterms:modified>
</cp:coreProperties>
</file>