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Desktop\"/>
    </mc:Choice>
  </mc:AlternateContent>
  <bookViews>
    <workbookView xWindow="-12" yWindow="-12" windowWidth="19056" windowHeight="11700" tabRatio="274"/>
  </bookViews>
  <sheets>
    <sheet name="Person details" sheetId="1" r:id="rId1"/>
    <sheet name="Reviewer" sheetId="2" state="hidden" r:id="rId2"/>
    <sheet name="Business" sheetId="3" state="hidden" r:id="rId3"/>
    <sheet name="Data Validation" sheetId="4" state="hidden" r:id="rId4"/>
  </sheets>
  <definedNames>
    <definedName name="Business">'Data Validation'!$A$33:$A$34</definedName>
    <definedName name="Country">'Data Validation'!$A$2:$A$5</definedName>
    <definedName name="_xlnm.Print_Area" localSheetId="0">'Person details'!$A$1:$B$105</definedName>
    <definedName name="Sector">'Data Validation'!$A$21:$A$22</definedName>
    <definedName name="Security">'Data Validation'!$A$9:$A$17</definedName>
    <definedName name="Title">'Data Validation'!$A$37:$A$42</definedName>
    <definedName name="Title\">'Data Validation'!#REF!</definedName>
    <definedName name="Training">'Data Validation'!$A$26:$A$29</definedName>
    <definedName name="Z_26F3A0BF_9351_48C6_BCC3_54F1D634F5B5_.wvu.PrintArea" localSheetId="0" hidden="1">'Person details'!$A$1:$B$105</definedName>
    <definedName name="Z_2B7E895B_DACF_4F58_BDE7_6EF737797BBD_.wvu.Cols" localSheetId="0" hidden="1">'Person details'!$E:$J</definedName>
    <definedName name="Z_2B7E895B_DACF_4F58_BDE7_6EF737797BBD_.wvu.PrintArea" localSheetId="0" hidden="1">'Person details'!$A$1:$B$105</definedName>
    <definedName name="Z_637B45DD_5206_40C9_857A_D1ADBAB08EDC_.wvu.Cols" localSheetId="0" hidden="1">'Person details'!$E:$J</definedName>
    <definedName name="Z_637B45DD_5206_40C9_857A_D1ADBAB08EDC_.wvu.PrintArea" localSheetId="0" hidden="1">'Person details'!$A$1:$B$105</definedName>
  </definedNames>
  <calcPr calcId="162913"/>
  <customWorkbookViews>
    <customWorkbookView name="kutpar - Personal View" guid="{637B45DD-5206-40C9-857A-D1ADBAB08EDC}" mergeInterval="0" personalView="1" maximized="1" xWindow="1" yWindow="1" windowWidth="1280" windowHeight="804" tabRatio="274" activeSheetId="1"/>
    <customWorkbookView name="kromar - Personal View" guid="{26F3A0BF-9351-48C6-BCC3-54F1D634F5B5}" mergeInterval="0" personalView="1" maximized="1" xWindow="1" yWindow="1" windowWidth="1276" windowHeight="580" tabRatio="274" activeSheetId="1"/>
    <customWorkbookView name="sonia - Personal View" guid="{2B7E895B-DACF-4F58-BDE7-6EF737797BBD}" mergeInterval="0" personalView="1" maximized="1" xWindow="1" yWindow="1" windowWidth="1280" windowHeight="804" tabRatio="274" activeSheetId="1"/>
  </customWorkbookViews>
</workbook>
</file>

<file path=xl/calcChain.xml><?xml version="1.0" encoding="utf-8"?>
<calcChain xmlns="http://schemas.openxmlformats.org/spreadsheetml/2006/main">
  <c r="B2" i="3" l="1"/>
  <c r="B3" i="3"/>
  <c r="B4" i="3"/>
  <c r="B5" i="3"/>
  <c r="B6" i="3"/>
  <c r="B7" i="3"/>
  <c r="B8" i="3"/>
  <c r="B9" i="3"/>
  <c r="B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5" i="2"/>
  <c r="B46" i="2"/>
  <c r="B47" i="2"/>
  <c r="B48" i="2"/>
  <c r="B49" i="2"/>
  <c r="B50" i="2"/>
  <c r="B51" i="2"/>
  <c r="B52" i="2"/>
  <c r="B53" i="2"/>
  <c r="B54" i="2"/>
  <c r="B55" i="2"/>
  <c r="B56" i="2"/>
  <c r="B57" i="2"/>
  <c r="B58" i="2"/>
  <c r="B59" i="2"/>
  <c r="B60" i="2"/>
  <c r="B61" i="2"/>
  <c r="B62" i="2"/>
  <c r="B63" i="2"/>
  <c r="B64" i="2"/>
  <c r="B65" i="2"/>
  <c r="B66" i="2"/>
</calcChain>
</file>

<file path=xl/sharedStrings.xml><?xml version="1.0" encoding="utf-8"?>
<sst xmlns="http://schemas.openxmlformats.org/spreadsheetml/2006/main" count="290" uniqueCount="198">
  <si>
    <t>State</t>
  </si>
  <si>
    <t>Personal Details</t>
  </si>
  <si>
    <t>First name</t>
  </si>
  <si>
    <t>Last name</t>
  </si>
  <si>
    <t>Tertiary qualification(s)</t>
  </si>
  <si>
    <t>Preferred first name (if different to above)</t>
  </si>
  <si>
    <t>ABN</t>
  </si>
  <si>
    <t>Country</t>
  </si>
  <si>
    <t>Major Project Experience</t>
  </si>
  <si>
    <t>Other Details</t>
  </si>
  <si>
    <t>Email</t>
  </si>
  <si>
    <t>Position</t>
  </si>
  <si>
    <t>Professional Referees</t>
  </si>
  <si>
    <t>Yes</t>
  </si>
  <si>
    <t>No</t>
  </si>
  <si>
    <t>N/A</t>
  </si>
  <si>
    <t>Mrs</t>
  </si>
  <si>
    <t>Dr</t>
  </si>
  <si>
    <t>Title</t>
  </si>
  <si>
    <t>Procurement</t>
  </si>
  <si>
    <t>Date Gateway training completed (N/A if not trained)</t>
  </si>
  <si>
    <t>ColumnName</t>
  </si>
  <si>
    <t>Value</t>
  </si>
  <si>
    <t>Section</t>
  </si>
  <si>
    <t>BusinessID</t>
  </si>
  <si>
    <t>FirstName</t>
  </si>
  <si>
    <t>PreferredName</t>
  </si>
  <si>
    <t>LastName</t>
  </si>
  <si>
    <t>PositionTitle</t>
  </si>
  <si>
    <t>BusinessPhoneNo</t>
  </si>
  <si>
    <t>MobilePhoneNo</t>
  </si>
  <si>
    <t>FaxNo</t>
  </si>
  <si>
    <t>EmailAddress</t>
  </si>
  <si>
    <t>OrganisationalArea</t>
  </si>
  <si>
    <t>SecurityClearanceLevel</t>
  </si>
  <si>
    <t>SecurityClearanceExpiry</t>
  </si>
  <si>
    <t>Unavailable</t>
  </si>
  <si>
    <t>AdditionalInformation</t>
  </si>
  <si>
    <t>GatewayTraining</t>
  </si>
  <si>
    <t>TrainingProvider</t>
  </si>
  <si>
    <t>TrainingDate</t>
  </si>
  <si>
    <t>GatewayExperience</t>
  </si>
  <si>
    <t>ProfessionalIndemnity</t>
  </si>
  <si>
    <t>PublicLiability</t>
  </si>
  <si>
    <t>WillingToInsure</t>
  </si>
  <si>
    <t>Referee1Name</t>
  </si>
  <si>
    <t>Referee1Position</t>
  </si>
  <si>
    <t>Referee1PhoneNo</t>
  </si>
  <si>
    <t>Referee1EmailAddress</t>
  </si>
  <si>
    <t>Referee2Name</t>
  </si>
  <si>
    <t>Referee2Position</t>
  </si>
  <si>
    <t>Referee2PhoneNo</t>
  </si>
  <si>
    <t>Referee2EmailAddress</t>
  </si>
  <si>
    <t>SignificantAchievements</t>
  </si>
  <si>
    <t>Skills &amp; Experience</t>
  </si>
  <si>
    <t>PersonalStrengths</t>
  </si>
  <si>
    <t>TertiaryQualifications</t>
  </si>
  <si>
    <t>ProfessionalMemberships</t>
  </si>
  <si>
    <t>Project1Name</t>
  </si>
  <si>
    <t>Project1Value</t>
  </si>
  <si>
    <t>Project1Role</t>
  </si>
  <si>
    <t>Project1Achievements</t>
  </si>
  <si>
    <t>Project2Name</t>
  </si>
  <si>
    <t>Project2Value</t>
  </si>
  <si>
    <t>Project2Role</t>
  </si>
  <si>
    <t>Project2Achievements</t>
  </si>
  <si>
    <t>ProjectManagement</t>
  </si>
  <si>
    <t xml:space="preserve">Experience </t>
  </si>
  <si>
    <t>BusinessAnalysis</t>
  </si>
  <si>
    <t>FinancialAnalysis</t>
  </si>
  <si>
    <t>LegalContracting</t>
  </si>
  <si>
    <t>ITProjectManagement</t>
  </si>
  <si>
    <t>ConstructionProjectManagement</t>
  </si>
  <si>
    <t>FacilitiesManagement</t>
  </si>
  <si>
    <t>BusinessChangeManagement</t>
  </si>
  <si>
    <t>OperationsSupport</t>
  </si>
  <si>
    <t>RecordsManagement</t>
  </si>
  <si>
    <t>OtherSkills</t>
  </si>
  <si>
    <t>Was this training tailored to the implementation of Gateway in the Australian Government jurisdiction?</t>
  </si>
  <si>
    <t>Yes - Review Team Leader and Member training</t>
  </si>
  <si>
    <t>Business Entity Details</t>
  </si>
  <si>
    <t>BusinessName</t>
  </si>
  <si>
    <t>PostalAddress</t>
  </si>
  <si>
    <t>SuburbCity</t>
  </si>
  <si>
    <t>Postcode</t>
  </si>
  <si>
    <t>WebsiteURL</t>
  </si>
  <si>
    <t>AustGovtTrained</t>
  </si>
  <si>
    <t>AustralianCitizen</t>
  </si>
  <si>
    <t>Personal details</t>
  </si>
  <si>
    <t>RTMDailyRate</t>
  </si>
  <si>
    <t>Relationship</t>
  </si>
  <si>
    <t>Referee1Relationship</t>
  </si>
  <si>
    <t>Referee2Relationship</t>
  </si>
  <si>
    <t>Project1DepartmentCompany</t>
  </si>
  <si>
    <t>Project2DepartmentCompany</t>
  </si>
  <si>
    <t>InformationSharing</t>
  </si>
  <si>
    <t>AuthorityDetails</t>
  </si>
  <si>
    <t>ExecutiveExperience</t>
  </si>
  <si>
    <t>ProgramManagement</t>
  </si>
  <si>
    <t>Categories of Expertise</t>
  </si>
  <si>
    <t>Daily Rate</t>
  </si>
  <si>
    <t>Daily Rate (includes GST) ($AUD) as a Review Team Leader</t>
  </si>
  <si>
    <t>Daily Rate (includes GST) ($AUD) as a Review Team Member</t>
  </si>
  <si>
    <t>Additional information or restrictions relevant to this nomination (if any)</t>
  </si>
  <si>
    <t>Training</t>
  </si>
  <si>
    <t>Other</t>
  </si>
  <si>
    <t>Security clearance level</t>
  </si>
  <si>
    <t xml:space="preserve">     iii. Gateway reviews undertaken in other jurisdictions</t>
  </si>
  <si>
    <t>Confirmation that Review Team Member or Review Team Leader training has been completed</t>
  </si>
  <si>
    <t>Mr</t>
  </si>
  <si>
    <t>Yes - Review Team Member training</t>
  </si>
  <si>
    <t>Ms</t>
  </si>
  <si>
    <t>Miss</t>
  </si>
  <si>
    <t>Prof</t>
  </si>
  <si>
    <t xml:space="preserve">     ii. Business analysis</t>
  </si>
  <si>
    <t xml:space="preserve">     iii. Business change management</t>
  </si>
  <si>
    <t xml:space="preserve">     iv. Risk management</t>
  </si>
  <si>
    <t xml:space="preserve">     v. Benefits realisation</t>
  </si>
  <si>
    <t xml:space="preserve">     i. Policy design and implementation</t>
  </si>
  <si>
    <t xml:space="preserve">     ii. Financial analysis</t>
  </si>
  <si>
    <t xml:space="preserve">     iii. Procurement</t>
  </si>
  <si>
    <t xml:space="preserve">     iv. Legal and contracting</t>
  </si>
  <si>
    <t xml:space="preserve">     i. IT project management</t>
  </si>
  <si>
    <t xml:space="preserve">     ii. Systems integration</t>
  </si>
  <si>
    <t xml:space="preserve">     iii. Enterprise architecture</t>
  </si>
  <si>
    <t xml:space="preserve">     v. Electronic documents and records management systems</t>
  </si>
  <si>
    <t xml:space="preserve">     i. Construction / property project management</t>
  </si>
  <si>
    <t xml:space="preserve">     ii. Facilities management</t>
  </si>
  <si>
    <t xml:space="preserve">     i. Operations support experience</t>
  </si>
  <si>
    <t xml:space="preserve">     ii. Service delivery experience</t>
  </si>
  <si>
    <t xml:space="preserve">     ii. Logistics</t>
  </si>
  <si>
    <t>A. Public sector senior executive experience</t>
  </si>
  <si>
    <t>H. Other relevant skills and qualifications (please specify):</t>
  </si>
  <si>
    <t>Sector (please select from the drop down options as applicable):</t>
  </si>
  <si>
    <t>Gateway Training</t>
  </si>
  <si>
    <t>Sector</t>
  </si>
  <si>
    <t>None</t>
  </si>
  <si>
    <t>For Administrative Use Only</t>
  </si>
  <si>
    <t>Person ID</t>
  </si>
  <si>
    <t>Country of Citizenship</t>
  </si>
  <si>
    <t>Australia</t>
  </si>
  <si>
    <t>UK</t>
  </si>
  <si>
    <t>Security Clerance Level</t>
  </si>
  <si>
    <t>Baseline</t>
  </si>
  <si>
    <t>Secret</t>
  </si>
  <si>
    <t>Top Secret NV</t>
  </si>
  <si>
    <t>Top Secret PV</t>
  </si>
  <si>
    <t>Negative Vetting - 1 (NV1)</t>
  </si>
  <si>
    <t>Negative Vetting - 2 (NV2)</t>
  </si>
  <si>
    <t>Private Sector - Australia</t>
  </si>
  <si>
    <t>Private Sector - International</t>
  </si>
  <si>
    <t>Security</t>
  </si>
  <si>
    <t>Highly Protected</t>
  </si>
  <si>
    <t>c. Business and Policy expertise and experience such as (please select from the drop down options 'yes' if applicable):</t>
  </si>
  <si>
    <t xml:space="preserve">Gateway training provider </t>
  </si>
  <si>
    <t>Response</t>
  </si>
  <si>
    <t>Yes - Review Team Member Training</t>
  </si>
  <si>
    <t>Yes - Review Team Leader and Member Training</t>
  </si>
  <si>
    <t>Yes - Briefed by Assurance Reviews Unit</t>
  </si>
  <si>
    <t>Business</t>
  </si>
  <si>
    <t>Mobile phone number (do not include spaces)</t>
  </si>
  <si>
    <t>Business phone number (include area code and do not include spaces)</t>
  </si>
  <si>
    <t>Fax number (include area code and do not include spaces)</t>
  </si>
  <si>
    <t>Phone (include area code and do not include spaces)</t>
  </si>
  <si>
    <t xml:space="preserve">Security clearance expiry date </t>
  </si>
  <si>
    <t>D. ICT expertise and experience such as (please select 'yes' from the drop down options if applicable):</t>
  </si>
  <si>
    <t>E. Infrastructure expertise and experience such as (please select 'yes' from the drop down options if applicable):</t>
  </si>
  <si>
    <t>F. Operational expertise and experience such as (please select 'yes' from the drop down options if applicable):</t>
  </si>
  <si>
    <t>G. Specialised skills, qualifications and experience such as (please select 'yes' from the drop down options if applicable):</t>
  </si>
  <si>
    <t>New Zealand</t>
  </si>
  <si>
    <t>Please complete and return this form to the Assurance Review Mailbox: assurancereviews@finance.gov.au</t>
  </si>
  <si>
    <t>Reviewer's Skills, Expertise and Experience</t>
  </si>
  <si>
    <t>Please indicate demonstrated expertise and experience (as relevant)</t>
  </si>
  <si>
    <r>
      <t xml:space="preserve">Please detail your demonstrated experience for </t>
    </r>
    <r>
      <rPr>
        <b/>
        <sz val="11"/>
        <rFont val="Calibri"/>
        <family val="2"/>
      </rPr>
      <t xml:space="preserve">Category A. </t>
    </r>
    <r>
      <rPr>
        <sz val="11"/>
        <rFont val="Calibri"/>
        <family val="2"/>
      </rPr>
      <t xml:space="preserve"> Your example should include details of the project/program, company/department, value ($AUD millions), your role, responsibilities and key achievement/s.  </t>
    </r>
  </si>
  <si>
    <t xml:space="preserve">     i. Project/ Program/ Portfolio management</t>
  </si>
  <si>
    <r>
      <t xml:space="preserve">Please detail your demonstrated experience for </t>
    </r>
    <r>
      <rPr>
        <b/>
        <sz val="11"/>
        <rFont val="Calibri"/>
        <family val="2"/>
      </rPr>
      <t xml:space="preserve">Category B. </t>
    </r>
    <r>
      <rPr>
        <sz val="11"/>
        <rFont val="Calibri"/>
        <family val="2"/>
      </rPr>
      <t xml:space="preserve"> Your example should include details of the project/program, company/department, value ($AUD millions), your role, responsibilities and key achievement/s.  
If you have nominated more than one sub-category (i - v), please provide only the most relevant example. </t>
    </r>
  </si>
  <si>
    <r>
      <t xml:space="preserve">Please detail your demonstrated experience for </t>
    </r>
    <r>
      <rPr>
        <b/>
        <sz val="11"/>
        <rFont val="Calibri"/>
        <family val="2"/>
      </rPr>
      <t xml:space="preserve">Category C. </t>
    </r>
    <r>
      <rPr>
        <sz val="11"/>
        <rFont val="Calibri"/>
        <family val="2"/>
      </rPr>
      <t xml:space="preserve"> Your example should include details of the project/program, company/department, value ($AUD millions), your role and responsibilities and key achievement.  
If you have nominated more than one sub-category (i - iv), please provide only the most relevant example. </t>
    </r>
  </si>
  <si>
    <t xml:space="preserve">     iv. System delivery and management (including Agile delivery methodology)</t>
  </si>
  <si>
    <r>
      <t xml:space="preserve">Please detail your demonstrated experience for </t>
    </r>
    <r>
      <rPr>
        <b/>
        <sz val="11"/>
        <rFont val="Calibri"/>
        <family val="2"/>
      </rPr>
      <t xml:space="preserve">Category D. </t>
    </r>
    <r>
      <rPr>
        <sz val="11"/>
        <rFont val="Calibri"/>
        <family val="2"/>
      </rPr>
      <t xml:space="preserve"> Your example should include details of the project/program, company/department, value ($AUD millions), your role, responsibilities and key achievement/s.  
If you have nominated more than one sub-category (i - v), please provide only the most relevant example. </t>
    </r>
  </si>
  <si>
    <r>
      <t xml:space="preserve">Please detail your demonstrated experience for </t>
    </r>
    <r>
      <rPr>
        <b/>
        <sz val="11"/>
        <rFont val="Calibri"/>
        <family val="2"/>
      </rPr>
      <t xml:space="preserve">Category E. </t>
    </r>
    <r>
      <rPr>
        <sz val="11"/>
        <rFont val="Calibri"/>
        <family val="2"/>
      </rPr>
      <t xml:space="preserve"> Your example should include details of the project/program, company/department, value ($AUD millions), your role, responsibilities and key achievement/s.  
If you have nominated more than one sub-category (i - ii), please provide only the most relevant example. </t>
    </r>
  </si>
  <si>
    <t xml:space="preserve">     iii. Government program and grants administration</t>
  </si>
  <si>
    <r>
      <t xml:space="preserve">Please detail your demonstrated experience for </t>
    </r>
    <r>
      <rPr>
        <b/>
        <sz val="11"/>
        <rFont val="Calibri"/>
        <family val="2"/>
      </rPr>
      <t xml:space="preserve">Category F. </t>
    </r>
    <r>
      <rPr>
        <sz val="11"/>
        <rFont val="Calibri"/>
        <family val="2"/>
      </rPr>
      <t xml:space="preserve"> Your example should include details of the project/program, company/department, value ($AUD millions), your role, responsibilities and key achievement/s.  
If you have nominated more than one sub-category (i - iii), please provide only the most relevant example. </t>
    </r>
  </si>
  <si>
    <r>
      <t xml:space="preserve">Please detail your demonstrated experience for </t>
    </r>
    <r>
      <rPr>
        <b/>
        <sz val="11"/>
        <rFont val="Calibri"/>
        <family val="2"/>
      </rPr>
      <t xml:space="preserve">Category G. </t>
    </r>
    <r>
      <rPr>
        <sz val="11"/>
        <rFont val="Calibri"/>
        <family val="2"/>
      </rPr>
      <t xml:space="preserve"> Your example should include details of the project/program, company/department, value ($AUD millions), your role, responsibilities and key achievement/s.  
If you have nominated more than one sub-category (i - iii), please provide only the most relevant example. </t>
    </r>
  </si>
  <si>
    <r>
      <t xml:space="preserve">Please detail your demonstrated experience for </t>
    </r>
    <r>
      <rPr>
        <b/>
        <sz val="11"/>
        <rFont val="Calibri"/>
        <family val="2"/>
      </rPr>
      <t xml:space="preserve">Category H. </t>
    </r>
    <r>
      <rPr>
        <sz val="11"/>
        <rFont val="Calibri"/>
        <family val="2"/>
      </rPr>
      <t xml:space="preserve"> Your example should include details of the project/program, company/department, value ($AUD millions), your role, responsibilities and key achievement/s.  </t>
    </r>
  </si>
  <si>
    <t>Reviewer Details (Specified Person in a Contract)</t>
  </si>
  <si>
    <t>Position title (eg Director)</t>
  </si>
  <si>
    <t>Country of citizenship</t>
  </si>
  <si>
    <t>Country of citizenship comments</t>
  </si>
  <si>
    <t>Professional summary
(please include brief summary of Person's professional skills, experience and significant achievements)</t>
  </si>
  <si>
    <t>Personal strengths</t>
  </si>
  <si>
    <t>Professional memberships (if any)</t>
  </si>
  <si>
    <t>B. Portfolio/Program/Project management expertise and experience such as (please select 'yes' from the drop down options if applicable):</t>
  </si>
  <si>
    <t>C. Business and policy expertise and experience such as (please select 'yes' from the drop down options if applicable):</t>
  </si>
  <si>
    <t xml:space="preserve">     i. Public Private partnerships</t>
  </si>
  <si>
    <t>First referee name</t>
  </si>
  <si>
    <t>Second referee name</t>
  </si>
  <si>
    <r>
      <rPr>
        <b/>
        <sz val="11"/>
        <rFont val="Calibri"/>
        <family val="2"/>
        <scheme val="minor"/>
      </rPr>
      <t>Privacy Notice</t>
    </r>
    <r>
      <rPr>
        <sz val="11"/>
        <rFont val="Calibri"/>
        <family val="2"/>
        <scheme val="minor"/>
      </rPr>
      <t xml:space="preserve">: Consistent with the Privacy Act 1988 (Cth), information provided in this form will be used by the Department of Finance for the purpose of maintaining a Register of Assurance Reviewers, including the engagement of Assurance Reviewer services as required by Finance.  This information (including personal information about supplier representatives and Assurance Reviewers) may also be provided to other Commonwealth, State or foreign government entities that wish to engage Assurance Review services. More information about how Finance handles personal information is available on our website: https://www.finance.gov.au/publications/privacy-policy/summary. </t>
    </r>
  </si>
  <si>
    <t>Private Sector Reviewer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</si>
</sst>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
    <numFmt numFmtId="165" formatCode="d/mm/yyyy;@"/>
  </numFmts>
  <fonts count="15" x14ac:knownFonts="1">
    <font>
      <sz val="10"/>
      <name val="Arial"/>
    </font>
    <font>
      <u/>
      <sz val="10"/>
      <color indexed="12"/>
      <name val="Arial"/>
      <family val="2"/>
    </font>
    <font>
      <sz val="12"/>
      <name val="Times New Roman"/>
      <family val="1"/>
    </font>
    <font>
      <sz val="12"/>
      <color indexed="9"/>
      <name val="Times New Roman"/>
      <family val="1"/>
    </font>
    <font>
      <b/>
      <sz val="10"/>
      <name val="Arial"/>
      <family val="2"/>
    </font>
    <font>
      <sz val="10"/>
      <name val="Arial"/>
      <family val="2"/>
    </font>
    <font>
      <sz val="11"/>
      <name val="Calibri"/>
      <family val="2"/>
    </font>
    <font>
      <b/>
      <sz val="11"/>
      <name val="Calibri"/>
      <family val="2"/>
    </font>
    <font>
      <sz val="11"/>
      <color theme="1"/>
      <name val="Calibri"/>
      <family val="2"/>
      <scheme val="minor"/>
    </font>
    <font>
      <sz val="11"/>
      <color rgb="FFFF0000"/>
      <name val="Calibri"/>
      <family val="2"/>
      <scheme val="minor"/>
    </font>
    <font>
      <sz val="11"/>
      <name val="Calibri"/>
      <family val="2"/>
      <scheme val="minor"/>
    </font>
    <font>
      <u/>
      <sz val="11"/>
      <color indexed="12"/>
      <name val="Calibri"/>
      <family val="2"/>
      <scheme val="minor"/>
    </font>
    <font>
      <b/>
      <sz val="11"/>
      <name val="Calibri"/>
      <family val="2"/>
      <scheme val="minor"/>
    </font>
    <font>
      <sz val="12"/>
      <color rgb="FFFF0000"/>
      <name val="Times New Roman"/>
      <family val="1"/>
    </font>
    <font>
      <b/>
      <sz val="11"/>
      <color rgb="FFFF0000"/>
      <name val="Calibri"/>
      <family val="2"/>
      <scheme val="minor"/>
    </font>
  </fonts>
  <fills count="7">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43">
    <xf numFmtId="0" fontId="0" fillId="0" borderId="0" xfId="0"/>
    <xf numFmtId="0" fontId="4" fillId="0" borderId="0" xfId="0" applyFont="1"/>
    <xf numFmtId="0" fontId="5" fillId="0" borderId="0" xfId="0" applyFont="1"/>
    <xf numFmtId="0" fontId="5" fillId="0" borderId="0" xfId="0" applyFont="1" applyFill="1" applyBorder="1" applyAlignment="1" applyProtection="1">
      <alignment vertical="top"/>
      <protection hidden="1"/>
    </xf>
    <xf numFmtId="0" fontId="4" fillId="0" borderId="0" xfId="0" applyFont="1" applyAlignment="1">
      <alignment horizontal="left"/>
    </xf>
    <xf numFmtId="0" fontId="0" fillId="0" borderId="0" xfId="0" applyAlignment="1">
      <alignment horizontal="left"/>
    </xf>
    <xf numFmtId="14" fontId="0" fillId="0" borderId="0" xfId="0" applyNumberFormat="1" applyAlignment="1">
      <alignment horizontal="left"/>
    </xf>
    <xf numFmtId="49" fontId="12" fillId="2" borderId="1" xfId="0" applyNumberFormat="1" applyFont="1" applyFill="1" applyBorder="1" applyAlignment="1" applyProtection="1">
      <alignment horizontal="left" vertical="top" wrapText="1"/>
    </xf>
    <xf numFmtId="49" fontId="12" fillId="0" borderId="0" xfId="0" applyNumberFormat="1" applyFont="1" applyFill="1" applyBorder="1" applyAlignment="1" applyProtection="1">
      <alignment horizontal="left" vertical="top"/>
    </xf>
    <xf numFmtId="49" fontId="3" fillId="3" borderId="0" xfId="0" applyNumberFormat="1" applyFont="1" applyFill="1" applyAlignment="1" applyProtection="1">
      <alignment vertical="top"/>
      <protection locked="0"/>
    </xf>
    <xf numFmtId="49" fontId="3" fillId="4" borderId="0" xfId="0" applyNumberFormat="1" applyFont="1" applyFill="1" applyAlignment="1" applyProtection="1">
      <alignment vertical="top" wrapText="1"/>
      <protection locked="0"/>
    </xf>
    <xf numFmtId="49" fontId="3" fillId="4" borderId="0" xfId="0" applyNumberFormat="1" applyFont="1" applyFill="1" applyAlignment="1" applyProtection="1">
      <alignment vertical="top"/>
      <protection locked="0"/>
    </xf>
    <xf numFmtId="49" fontId="12" fillId="2" borderId="3" xfId="0" applyNumberFormat="1" applyFont="1" applyFill="1" applyBorder="1" applyAlignment="1" applyProtection="1">
      <alignment horizontal="left" vertical="top" wrapText="1"/>
      <protection locked="0" hidden="1"/>
    </xf>
    <xf numFmtId="49" fontId="12" fillId="2" borderId="4" xfId="0" applyNumberFormat="1" applyFont="1" applyFill="1" applyBorder="1" applyAlignment="1" applyProtection="1">
      <alignment horizontal="left" vertical="top" wrapText="1"/>
      <protection locked="0" hidden="1"/>
    </xf>
    <xf numFmtId="49" fontId="12" fillId="2" borderId="5" xfId="0" applyNumberFormat="1" applyFont="1" applyFill="1" applyBorder="1" applyAlignment="1" applyProtection="1">
      <alignment horizontal="left" vertical="top"/>
      <protection locked="0"/>
    </xf>
    <xf numFmtId="49" fontId="10" fillId="2" borderId="2" xfId="0" applyNumberFormat="1" applyFont="1" applyFill="1" applyBorder="1" applyAlignment="1" applyProtection="1">
      <alignment horizontal="left" vertical="top"/>
      <protection locked="0"/>
    </xf>
    <xf numFmtId="49" fontId="10" fillId="2" borderId="5" xfId="0" applyNumberFormat="1" applyFont="1" applyFill="1" applyBorder="1" applyAlignment="1" applyProtection="1">
      <alignment horizontal="left" vertical="top"/>
      <protection locked="0"/>
    </xf>
    <xf numFmtId="49" fontId="10" fillId="0" borderId="2" xfId="0" applyNumberFormat="1" applyFont="1" applyFill="1" applyBorder="1" applyAlignment="1" applyProtection="1">
      <alignment horizontal="left" vertical="top"/>
      <protection locked="0"/>
    </xf>
    <xf numFmtId="49" fontId="10" fillId="0" borderId="2" xfId="0" applyNumberFormat="1" applyFont="1" applyFill="1" applyBorder="1" applyAlignment="1" applyProtection="1">
      <alignment horizontal="left" vertical="top" wrapText="1"/>
      <protection locked="0"/>
    </xf>
    <xf numFmtId="49" fontId="11" fillId="0" borderId="2" xfId="1" applyNumberFormat="1" applyFont="1" applyFill="1" applyBorder="1" applyAlignment="1" applyProtection="1">
      <alignment horizontal="left" vertical="top" wrapText="1"/>
      <protection locked="0"/>
    </xf>
    <xf numFmtId="49" fontId="10" fillId="2" borderId="5" xfId="0" applyNumberFormat="1" applyFont="1" applyFill="1" applyBorder="1" applyAlignment="1" applyProtection="1">
      <alignment horizontal="left" vertical="top" wrapText="1"/>
      <protection locked="0"/>
    </xf>
    <xf numFmtId="49" fontId="2" fillId="3" borderId="0" xfId="0" applyNumberFormat="1" applyFont="1" applyFill="1" applyAlignment="1" applyProtection="1">
      <alignment vertical="top"/>
      <protection locked="0"/>
    </xf>
    <xf numFmtId="49" fontId="10" fillId="2" borderId="2" xfId="0" applyNumberFormat="1" applyFont="1" applyFill="1" applyBorder="1" applyAlignment="1" applyProtection="1">
      <alignment horizontal="left" vertical="top" wrapText="1"/>
      <protection locked="0"/>
    </xf>
    <xf numFmtId="49" fontId="12" fillId="2" borderId="5" xfId="0" applyNumberFormat="1" applyFont="1" applyFill="1" applyBorder="1" applyAlignment="1" applyProtection="1">
      <alignment horizontal="left" vertical="top" wrapText="1"/>
      <protection locked="0"/>
    </xf>
    <xf numFmtId="0" fontId="10" fillId="2" borderId="5" xfId="0" applyNumberFormat="1" applyFont="1" applyFill="1" applyBorder="1" applyAlignment="1" applyProtection="1">
      <alignment horizontal="left" vertical="top" wrapText="1"/>
      <protection locked="0"/>
    </xf>
    <xf numFmtId="49" fontId="10" fillId="4" borderId="2" xfId="0" applyNumberFormat="1" applyFont="1" applyFill="1" applyBorder="1" applyAlignment="1" applyProtection="1">
      <alignment horizontal="left" vertical="top" wrapText="1"/>
      <protection locked="0"/>
    </xf>
    <xf numFmtId="49" fontId="12" fillId="2" borderId="2" xfId="0" applyNumberFormat="1" applyFont="1" applyFill="1" applyBorder="1" applyAlignment="1" applyProtection="1">
      <alignment horizontal="left" vertical="top" wrapText="1"/>
      <protection locked="0"/>
    </xf>
    <xf numFmtId="49" fontId="12" fillId="2" borderId="2" xfId="0" applyNumberFormat="1" applyFont="1" applyFill="1" applyBorder="1" applyAlignment="1" applyProtection="1">
      <alignment horizontal="left" vertical="top"/>
      <protection locked="0"/>
    </xf>
    <xf numFmtId="49" fontId="8" fillId="2" borderId="5" xfId="0" applyNumberFormat="1" applyFont="1" applyFill="1" applyBorder="1" applyAlignment="1" applyProtection="1">
      <alignment horizontal="left" vertical="top"/>
      <protection locked="0"/>
    </xf>
    <xf numFmtId="164" fontId="10" fillId="0" borderId="2" xfId="0" applyNumberFormat="1" applyFont="1" applyFill="1" applyBorder="1" applyAlignment="1" applyProtection="1">
      <alignment horizontal="left" vertical="top" wrapText="1"/>
      <protection locked="0"/>
    </xf>
    <xf numFmtId="49" fontId="14" fillId="2" borderId="2" xfId="0" applyNumberFormat="1" applyFont="1" applyFill="1" applyBorder="1" applyAlignment="1" applyProtection="1">
      <alignment horizontal="left" vertical="top" wrapText="1"/>
      <protection locked="0"/>
    </xf>
    <xf numFmtId="49" fontId="9" fillId="6" borderId="2" xfId="0" applyNumberFormat="1" applyFont="1" applyFill="1" applyBorder="1" applyAlignment="1" applyProtection="1">
      <alignment horizontal="left" vertical="top" wrapText="1"/>
      <protection locked="0"/>
    </xf>
    <xf numFmtId="49" fontId="9" fillId="2" borderId="6" xfId="0" applyNumberFormat="1" applyFont="1" applyFill="1" applyBorder="1" applyAlignment="1" applyProtection="1">
      <alignment horizontal="left" vertical="top" wrapText="1"/>
      <protection locked="0"/>
    </xf>
    <xf numFmtId="49" fontId="9" fillId="2" borderId="7" xfId="0" applyNumberFormat="1" applyFont="1" applyFill="1" applyBorder="1" applyAlignment="1" applyProtection="1">
      <alignment horizontal="left" vertical="top" wrapText="1"/>
      <protection locked="0"/>
    </xf>
    <xf numFmtId="49" fontId="13" fillId="3" borderId="0" xfId="0" applyNumberFormat="1" applyFont="1" applyFill="1" applyAlignment="1" applyProtection="1">
      <alignment vertical="top"/>
      <protection locked="0"/>
    </xf>
    <xf numFmtId="49" fontId="13" fillId="4" borderId="0" xfId="0" applyNumberFormat="1" applyFont="1" applyFill="1" applyAlignment="1" applyProtection="1">
      <alignment vertical="top" wrapText="1"/>
      <protection locked="0"/>
    </xf>
    <xf numFmtId="49" fontId="2" fillId="3" borderId="0" xfId="0" applyNumberFormat="1" applyFont="1" applyFill="1" applyAlignment="1" applyProtection="1">
      <alignment vertical="top" wrapText="1"/>
      <protection locked="0"/>
    </xf>
    <xf numFmtId="165" fontId="10" fillId="0" borderId="2" xfId="0" applyNumberFormat="1" applyFont="1" applyFill="1" applyBorder="1" applyAlignment="1" applyProtection="1">
      <alignment horizontal="left" vertical="top"/>
      <protection locked="0"/>
    </xf>
    <xf numFmtId="0" fontId="10" fillId="0" borderId="2" xfId="0" applyNumberFormat="1" applyFont="1" applyFill="1" applyBorder="1" applyAlignment="1" applyProtection="1">
      <alignment horizontal="left" vertical="top" wrapText="1"/>
      <protection locked="0"/>
    </xf>
    <xf numFmtId="49" fontId="6" fillId="2" borderId="5" xfId="0" applyNumberFormat="1" applyFont="1" applyFill="1" applyBorder="1" applyAlignment="1" applyProtection="1">
      <alignment horizontal="left" vertical="top" wrapText="1"/>
      <protection locked="0"/>
    </xf>
    <xf numFmtId="49" fontId="1" fillId="0" borderId="2" xfId="1" applyNumberFormat="1" applyFill="1" applyBorder="1" applyAlignment="1" applyProtection="1">
      <alignment horizontal="left" vertical="top" wrapText="1"/>
      <protection locked="0"/>
    </xf>
    <xf numFmtId="49" fontId="10" fillId="3" borderId="0" xfId="0" applyNumberFormat="1" applyFont="1" applyFill="1" applyAlignment="1" applyProtection="1">
      <alignment horizontal="left" vertical="top" wrapText="1"/>
      <protection locked="0"/>
    </xf>
    <xf numFmtId="49" fontId="12" fillId="5" borderId="0" xfId="0" applyNumberFormat="1" applyFont="1" applyFill="1" applyAlignment="1" applyProtection="1">
      <alignment horizontal="center" vertical="top"/>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128"/>
  <sheetViews>
    <sheetView tabSelected="1" zoomScaleNormal="100" workbookViewId="0">
      <selection sqref="A1:B1"/>
    </sheetView>
  </sheetViews>
  <sheetFormatPr defaultColWidth="9.109375" defaultRowHeight="15.6" x14ac:dyDescent="0.25"/>
  <cols>
    <col min="1" max="1" width="64.6640625" style="21" customWidth="1"/>
    <col min="2" max="2" width="44.109375" style="10" customWidth="1"/>
    <col min="3" max="3" width="9.109375" style="9"/>
    <col min="4" max="4" width="9.109375" style="9" customWidth="1"/>
    <col min="5" max="5" width="9.109375" style="9" hidden="1" customWidth="1"/>
    <col min="6" max="6" width="20.6640625" style="9" hidden="1" customWidth="1"/>
    <col min="7" max="10" width="9.109375" style="9" hidden="1" customWidth="1"/>
    <col min="11" max="13" width="9.109375" style="9" customWidth="1"/>
    <col min="14" max="16384" width="9.109375" style="9"/>
  </cols>
  <sheetData>
    <row r="1" spans="1:2" x14ac:dyDescent="0.25">
      <c r="A1" s="42" t="s">
        <v>197</v>
      </c>
      <c r="B1" s="42"/>
    </row>
    <row r="2" spans="1:2" s="11" customFormat="1" x14ac:dyDescent="0.25">
      <c r="A2" s="41" t="s">
        <v>170</v>
      </c>
      <c r="B2" s="41"/>
    </row>
    <row r="4" spans="1:2" ht="91.8" customHeight="1" thickBot="1" x14ac:dyDescent="0.3">
      <c r="A4" s="41" t="s">
        <v>196</v>
      </c>
      <c r="B4" s="41"/>
    </row>
    <row r="5" spans="1:2" ht="45.75" customHeight="1" x14ac:dyDescent="0.25">
      <c r="A5" s="12"/>
      <c r="B5" s="13" t="s">
        <v>155</v>
      </c>
    </row>
    <row r="6" spans="1:2" x14ac:dyDescent="0.25">
      <c r="A6" s="14" t="s">
        <v>184</v>
      </c>
      <c r="B6" s="15"/>
    </row>
    <row r="7" spans="1:2" x14ac:dyDescent="0.25">
      <c r="A7" s="16" t="s">
        <v>18</v>
      </c>
      <c r="B7" s="17"/>
    </row>
    <row r="8" spans="1:2" x14ac:dyDescent="0.25">
      <c r="A8" s="16" t="s">
        <v>2</v>
      </c>
      <c r="B8" s="18"/>
    </row>
    <row r="9" spans="1:2" x14ac:dyDescent="0.25">
      <c r="A9" s="16" t="s">
        <v>5</v>
      </c>
      <c r="B9" s="18"/>
    </row>
    <row r="10" spans="1:2" x14ac:dyDescent="0.25">
      <c r="A10" s="16" t="s">
        <v>3</v>
      </c>
      <c r="B10" s="18"/>
    </row>
    <row r="11" spans="1:2" x14ac:dyDescent="0.25">
      <c r="A11" s="16" t="s">
        <v>185</v>
      </c>
      <c r="B11" s="18"/>
    </row>
    <row r="12" spans="1:2" x14ac:dyDescent="0.25">
      <c r="A12" s="16" t="s">
        <v>10</v>
      </c>
      <c r="B12" s="40"/>
    </row>
    <row r="13" spans="1:2" x14ac:dyDescent="0.25">
      <c r="A13" s="16" t="s">
        <v>160</v>
      </c>
      <c r="B13" s="18"/>
    </row>
    <row r="14" spans="1:2" x14ac:dyDescent="0.25">
      <c r="A14" s="16" t="s">
        <v>161</v>
      </c>
      <c r="B14" s="18"/>
    </row>
    <row r="15" spans="1:2" x14ac:dyDescent="0.25">
      <c r="A15" s="16" t="s">
        <v>162</v>
      </c>
      <c r="B15" s="18"/>
    </row>
    <row r="16" spans="1:2" x14ac:dyDescent="0.25">
      <c r="A16" s="20" t="s">
        <v>186</v>
      </c>
      <c r="B16" s="18"/>
    </row>
    <row r="17" spans="1:10" x14ac:dyDescent="0.25">
      <c r="A17" s="20" t="s">
        <v>187</v>
      </c>
      <c r="B17" s="18"/>
    </row>
    <row r="18" spans="1:10" x14ac:dyDescent="0.25">
      <c r="A18" s="20" t="s">
        <v>106</v>
      </c>
      <c r="B18" s="18"/>
      <c r="E18" s="21" t="s">
        <v>13</v>
      </c>
      <c r="F18" s="21"/>
      <c r="G18" s="21" t="s">
        <v>17</v>
      </c>
      <c r="J18" s="21" t="s">
        <v>79</v>
      </c>
    </row>
    <row r="19" spans="1:10" x14ac:dyDescent="0.25">
      <c r="A19" s="16" t="s">
        <v>164</v>
      </c>
      <c r="B19" s="37"/>
      <c r="E19" s="21" t="s">
        <v>14</v>
      </c>
      <c r="F19" s="21"/>
      <c r="G19" s="21" t="s">
        <v>109</v>
      </c>
      <c r="J19" s="21" t="s">
        <v>110</v>
      </c>
    </row>
    <row r="20" spans="1:10" x14ac:dyDescent="0.25">
      <c r="A20" s="16" t="s">
        <v>133</v>
      </c>
      <c r="B20" s="18"/>
      <c r="E20" s="21"/>
      <c r="F20" s="21"/>
      <c r="G20" s="21"/>
      <c r="J20" s="21"/>
    </row>
    <row r="21" spans="1:10" x14ac:dyDescent="0.25">
      <c r="A21" s="16"/>
      <c r="B21" s="22"/>
      <c r="E21" s="21" t="s">
        <v>15</v>
      </c>
      <c r="F21" s="21"/>
      <c r="G21" s="21" t="s">
        <v>16</v>
      </c>
      <c r="J21" s="21" t="s">
        <v>14</v>
      </c>
    </row>
    <row r="22" spans="1:10" x14ac:dyDescent="0.25">
      <c r="A22" s="14" t="s">
        <v>171</v>
      </c>
      <c r="B22" s="22"/>
      <c r="F22" s="21"/>
      <c r="G22" s="21" t="s">
        <v>111</v>
      </c>
    </row>
    <row r="23" spans="1:10" ht="43.2" x14ac:dyDescent="0.25">
      <c r="A23" s="20" t="s">
        <v>188</v>
      </c>
      <c r="B23" s="38"/>
      <c r="F23" s="21"/>
      <c r="G23" s="21" t="s">
        <v>112</v>
      </c>
    </row>
    <row r="24" spans="1:10" x14ac:dyDescent="0.25">
      <c r="A24" s="16" t="s">
        <v>189</v>
      </c>
      <c r="B24" s="18"/>
      <c r="F24" s="21"/>
      <c r="G24" s="21" t="s">
        <v>113</v>
      </c>
    </row>
    <row r="25" spans="1:10" x14ac:dyDescent="0.25">
      <c r="A25" s="16" t="s">
        <v>4</v>
      </c>
      <c r="B25" s="18"/>
      <c r="F25" s="21"/>
      <c r="G25" s="21"/>
    </row>
    <row r="26" spans="1:10" x14ac:dyDescent="0.25">
      <c r="A26" s="16" t="s">
        <v>190</v>
      </c>
      <c r="B26" s="18"/>
      <c r="F26" s="21"/>
      <c r="G26" s="21"/>
    </row>
    <row r="27" spans="1:10" x14ac:dyDescent="0.25">
      <c r="A27" s="16"/>
      <c r="B27" s="22"/>
    </row>
    <row r="28" spans="1:10" x14ac:dyDescent="0.25">
      <c r="A28" s="14" t="s">
        <v>99</v>
      </c>
      <c r="B28" s="22"/>
    </row>
    <row r="29" spans="1:10" x14ac:dyDescent="0.25">
      <c r="A29" s="39" t="s">
        <v>172</v>
      </c>
      <c r="B29" s="22"/>
    </row>
    <row r="30" spans="1:10" x14ac:dyDescent="0.25">
      <c r="A30" s="20"/>
      <c r="B30" s="22"/>
    </row>
    <row r="31" spans="1:10" x14ac:dyDescent="0.25">
      <c r="A31" s="23" t="s">
        <v>131</v>
      </c>
      <c r="B31" s="22"/>
    </row>
    <row r="32" spans="1:10" ht="43.2" x14ac:dyDescent="0.25">
      <c r="A32" s="24" t="s">
        <v>173</v>
      </c>
      <c r="B32" s="18"/>
    </row>
    <row r="33" spans="1:2" x14ac:dyDescent="0.25">
      <c r="A33" s="24"/>
      <c r="B33" s="22"/>
    </row>
    <row r="34" spans="1:2" ht="28.8" x14ac:dyDescent="0.25">
      <c r="A34" s="23" t="s">
        <v>191</v>
      </c>
      <c r="B34" s="22"/>
    </row>
    <row r="35" spans="1:2" x14ac:dyDescent="0.25">
      <c r="A35" s="20" t="s">
        <v>174</v>
      </c>
      <c r="B35" s="25"/>
    </row>
    <row r="36" spans="1:2" x14ac:dyDescent="0.25">
      <c r="A36" s="20" t="s">
        <v>114</v>
      </c>
      <c r="B36" s="25"/>
    </row>
    <row r="37" spans="1:2" x14ac:dyDescent="0.25">
      <c r="A37" s="20" t="s">
        <v>115</v>
      </c>
      <c r="B37" s="25"/>
    </row>
    <row r="38" spans="1:2" x14ac:dyDescent="0.25">
      <c r="A38" s="20" t="s">
        <v>116</v>
      </c>
      <c r="B38" s="25"/>
    </row>
    <row r="39" spans="1:2" ht="15.6" customHeight="1" x14ac:dyDescent="0.25">
      <c r="A39" s="20" t="s">
        <v>117</v>
      </c>
      <c r="B39" s="25"/>
    </row>
    <row r="40" spans="1:2" ht="72" x14ac:dyDescent="0.25">
      <c r="A40" s="24" t="s">
        <v>175</v>
      </c>
      <c r="B40" s="38"/>
    </row>
    <row r="41" spans="1:2" x14ac:dyDescent="0.25">
      <c r="A41" s="20"/>
      <c r="B41" s="22"/>
    </row>
    <row r="42" spans="1:2" ht="28.8" x14ac:dyDescent="0.25">
      <c r="A42" s="23" t="s">
        <v>192</v>
      </c>
      <c r="B42" s="22"/>
    </row>
    <row r="43" spans="1:2" x14ac:dyDescent="0.25">
      <c r="A43" s="20" t="s">
        <v>118</v>
      </c>
      <c r="B43" s="25"/>
    </row>
    <row r="44" spans="1:2" x14ac:dyDescent="0.25">
      <c r="A44" s="20" t="s">
        <v>119</v>
      </c>
      <c r="B44" s="25"/>
    </row>
    <row r="45" spans="1:2" x14ac:dyDescent="0.25">
      <c r="A45" s="20" t="s">
        <v>120</v>
      </c>
      <c r="B45" s="25"/>
    </row>
    <row r="46" spans="1:2" x14ac:dyDescent="0.25">
      <c r="A46" s="20" t="s">
        <v>121</v>
      </c>
      <c r="B46" s="25"/>
    </row>
    <row r="47" spans="1:2" ht="72" x14ac:dyDescent="0.25">
      <c r="A47" s="24" t="s">
        <v>176</v>
      </c>
      <c r="B47" s="38"/>
    </row>
    <row r="48" spans="1:2" x14ac:dyDescent="0.25">
      <c r="A48" s="20"/>
      <c r="B48" s="22"/>
    </row>
    <row r="49" spans="1:2" ht="28.8" x14ac:dyDescent="0.25">
      <c r="A49" s="23" t="s">
        <v>165</v>
      </c>
      <c r="B49" s="22"/>
    </row>
    <row r="50" spans="1:2" x14ac:dyDescent="0.25">
      <c r="A50" s="20" t="s">
        <v>122</v>
      </c>
      <c r="B50" s="25"/>
    </row>
    <row r="51" spans="1:2" x14ac:dyDescent="0.25">
      <c r="A51" s="20" t="s">
        <v>123</v>
      </c>
      <c r="B51" s="25"/>
    </row>
    <row r="52" spans="1:2" x14ac:dyDescent="0.25">
      <c r="A52" s="20" t="s">
        <v>124</v>
      </c>
      <c r="B52" s="25"/>
    </row>
    <row r="53" spans="1:2" ht="15.6" customHeight="1" x14ac:dyDescent="0.25">
      <c r="A53" s="20" t="s">
        <v>177</v>
      </c>
      <c r="B53" s="25"/>
    </row>
    <row r="54" spans="1:2" x14ac:dyDescent="0.25">
      <c r="A54" s="20" t="s">
        <v>125</v>
      </c>
      <c r="B54" s="25"/>
    </row>
    <row r="55" spans="1:2" ht="72" x14ac:dyDescent="0.25">
      <c r="A55" s="24" t="s">
        <v>178</v>
      </c>
      <c r="B55" s="38"/>
    </row>
    <row r="56" spans="1:2" x14ac:dyDescent="0.25">
      <c r="A56" s="20"/>
      <c r="B56" s="22"/>
    </row>
    <row r="57" spans="1:2" ht="28.8" x14ac:dyDescent="0.25">
      <c r="A57" s="23" t="s">
        <v>166</v>
      </c>
      <c r="B57" s="22"/>
    </row>
    <row r="58" spans="1:2" x14ac:dyDescent="0.25">
      <c r="A58" s="20" t="s">
        <v>126</v>
      </c>
      <c r="B58" s="25"/>
    </row>
    <row r="59" spans="1:2" x14ac:dyDescent="0.25">
      <c r="A59" s="20" t="s">
        <v>127</v>
      </c>
      <c r="B59" s="25"/>
    </row>
    <row r="60" spans="1:2" ht="72" x14ac:dyDescent="0.25">
      <c r="A60" s="24" t="s">
        <v>179</v>
      </c>
      <c r="B60" s="38"/>
    </row>
    <row r="61" spans="1:2" x14ac:dyDescent="0.25">
      <c r="A61" s="20"/>
      <c r="B61" s="22"/>
    </row>
    <row r="62" spans="1:2" ht="28.8" x14ac:dyDescent="0.25">
      <c r="A62" s="23" t="s">
        <v>167</v>
      </c>
      <c r="B62" s="22"/>
    </row>
    <row r="63" spans="1:2" x14ac:dyDescent="0.25">
      <c r="A63" s="20" t="s">
        <v>128</v>
      </c>
      <c r="B63" s="25"/>
    </row>
    <row r="64" spans="1:2" x14ac:dyDescent="0.25">
      <c r="A64" s="20" t="s">
        <v>129</v>
      </c>
      <c r="B64" s="25"/>
    </row>
    <row r="65" spans="1:2" x14ac:dyDescent="0.25">
      <c r="A65" s="20" t="s">
        <v>180</v>
      </c>
      <c r="B65" s="25"/>
    </row>
    <row r="66" spans="1:2" ht="72" x14ac:dyDescent="0.25">
      <c r="A66" s="24" t="s">
        <v>181</v>
      </c>
      <c r="B66" s="38"/>
    </row>
    <row r="67" spans="1:2" x14ac:dyDescent="0.25">
      <c r="A67" s="20"/>
      <c r="B67" s="22"/>
    </row>
    <row r="68" spans="1:2" ht="28.8" x14ac:dyDescent="0.25">
      <c r="A68" s="23" t="s">
        <v>168</v>
      </c>
      <c r="B68" s="22"/>
    </row>
    <row r="69" spans="1:2" x14ac:dyDescent="0.25">
      <c r="A69" s="20" t="s">
        <v>193</v>
      </c>
      <c r="B69" s="25"/>
    </row>
    <row r="70" spans="1:2" x14ac:dyDescent="0.25">
      <c r="A70" s="20" t="s">
        <v>130</v>
      </c>
      <c r="B70" s="25"/>
    </row>
    <row r="71" spans="1:2" x14ac:dyDescent="0.25">
      <c r="A71" s="20" t="s">
        <v>107</v>
      </c>
      <c r="B71" s="25"/>
    </row>
    <row r="72" spans="1:2" ht="72" x14ac:dyDescent="0.25">
      <c r="A72" s="24" t="s">
        <v>182</v>
      </c>
      <c r="B72" s="38"/>
    </row>
    <row r="73" spans="1:2" x14ac:dyDescent="0.25">
      <c r="A73" s="20"/>
      <c r="B73" s="22"/>
    </row>
    <row r="74" spans="1:2" x14ac:dyDescent="0.25">
      <c r="A74" s="23" t="s">
        <v>132</v>
      </c>
      <c r="B74" s="26"/>
    </row>
    <row r="75" spans="1:2" ht="43.2" x14ac:dyDescent="0.25">
      <c r="A75" s="24" t="s">
        <v>183</v>
      </c>
      <c r="B75" s="18"/>
    </row>
    <row r="76" spans="1:2" x14ac:dyDescent="0.25">
      <c r="A76" s="20"/>
      <c r="B76" s="22"/>
    </row>
    <row r="77" spans="1:2" x14ac:dyDescent="0.25">
      <c r="A77" s="23" t="s">
        <v>12</v>
      </c>
      <c r="B77" s="26"/>
    </row>
    <row r="78" spans="1:2" x14ac:dyDescent="0.25">
      <c r="A78" s="20" t="s">
        <v>194</v>
      </c>
      <c r="B78" s="18"/>
    </row>
    <row r="79" spans="1:2" x14ac:dyDescent="0.25">
      <c r="A79" s="20" t="s">
        <v>11</v>
      </c>
      <c r="B79" s="18"/>
    </row>
    <row r="80" spans="1:2" x14ac:dyDescent="0.25">
      <c r="A80" s="20" t="s">
        <v>90</v>
      </c>
      <c r="B80" s="18"/>
    </row>
    <row r="81" spans="1:2" x14ac:dyDescent="0.25">
      <c r="A81" s="20" t="s">
        <v>163</v>
      </c>
      <c r="B81" s="19"/>
    </row>
    <row r="82" spans="1:2" x14ac:dyDescent="0.25">
      <c r="A82" s="20" t="s">
        <v>10</v>
      </c>
      <c r="B82" s="18"/>
    </row>
    <row r="83" spans="1:2" x14ac:dyDescent="0.25">
      <c r="A83" s="20"/>
      <c r="B83" s="22"/>
    </row>
    <row r="84" spans="1:2" x14ac:dyDescent="0.25">
      <c r="A84" s="20" t="s">
        <v>195</v>
      </c>
      <c r="B84" s="18"/>
    </row>
    <row r="85" spans="1:2" x14ac:dyDescent="0.25">
      <c r="A85" s="20" t="s">
        <v>11</v>
      </c>
      <c r="B85" s="18"/>
    </row>
    <row r="86" spans="1:2" x14ac:dyDescent="0.25">
      <c r="A86" s="20" t="s">
        <v>90</v>
      </c>
      <c r="B86" s="18"/>
    </row>
    <row r="87" spans="1:2" x14ac:dyDescent="0.25">
      <c r="A87" s="20" t="s">
        <v>163</v>
      </c>
      <c r="B87" s="19"/>
    </row>
    <row r="88" spans="1:2" x14ac:dyDescent="0.25">
      <c r="A88" s="20" t="s">
        <v>10</v>
      </c>
      <c r="B88" s="18"/>
    </row>
    <row r="89" spans="1:2" x14ac:dyDescent="0.25">
      <c r="A89" s="20"/>
      <c r="B89" s="22"/>
    </row>
    <row r="90" spans="1:2" x14ac:dyDescent="0.25">
      <c r="A90" s="14" t="s">
        <v>100</v>
      </c>
      <c r="B90" s="27"/>
    </row>
    <row r="91" spans="1:2" x14ac:dyDescent="0.25">
      <c r="A91" s="28" t="s">
        <v>102</v>
      </c>
      <c r="B91" s="29"/>
    </row>
    <row r="92" spans="1:2" x14ac:dyDescent="0.25">
      <c r="A92" s="28" t="s">
        <v>101</v>
      </c>
      <c r="B92" s="29"/>
    </row>
    <row r="93" spans="1:2" x14ac:dyDescent="0.25">
      <c r="A93" s="20"/>
      <c r="B93" s="22"/>
    </row>
    <row r="94" spans="1:2" x14ac:dyDescent="0.25">
      <c r="A94" s="23" t="s">
        <v>104</v>
      </c>
      <c r="B94" s="26"/>
    </row>
    <row r="95" spans="1:2" s="10" customFormat="1" ht="28.8" x14ac:dyDescent="0.25">
      <c r="A95" s="20" t="s">
        <v>108</v>
      </c>
      <c r="B95" s="25"/>
    </row>
    <row r="96" spans="1:2" ht="28.8" x14ac:dyDescent="0.25">
      <c r="A96" s="20" t="s">
        <v>78</v>
      </c>
      <c r="B96" s="25"/>
    </row>
    <row r="97" spans="1:8" x14ac:dyDescent="0.25">
      <c r="A97" s="20" t="s">
        <v>154</v>
      </c>
      <c r="B97" s="18"/>
    </row>
    <row r="98" spans="1:8" x14ac:dyDescent="0.25">
      <c r="A98" s="20" t="s">
        <v>20</v>
      </c>
      <c r="B98" s="37"/>
    </row>
    <row r="99" spans="1:8" x14ac:dyDescent="0.25">
      <c r="A99" s="20"/>
      <c r="B99" s="22"/>
    </row>
    <row r="100" spans="1:8" x14ac:dyDescent="0.25">
      <c r="A100" s="23" t="s">
        <v>105</v>
      </c>
      <c r="B100" s="26"/>
    </row>
    <row r="101" spans="1:8" x14ac:dyDescent="0.25">
      <c r="A101" s="20" t="s">
        <v>103</v>
      </c>
      <c r="B101" s="38"/>
    </row>
    <row r="102" spans="1:8" x14ac:dyDescent="0.25">
      <c r="A102" s="20"/>
      <c r="B102" s="22"/>
    </row>
    <row r="103" spans="1:8" x14ac:dyDescent="0.25">
      <c r="A103" s="23" t="s">
        <v>137</v>
      </c>
      <c r="B103" s="30"/>
    </row>
    <row r="104" spans="1:8" x14ac:dyDescent="0.25">
      <c r="A104" s="20" t="s">
        <v>138</v>
      </c>
      <c r="B104" s="31"/>
    </row>
    <row r="105" spans="1:8" ht="16.2" thickBot="1" x14ac:dyDescent="0.3">
      <c r="A105" s="32"/>
      <c r="B105" s="33"/>
    </row>
    <row r="106" spans="1:8" s="10" customFormat="1" x14ac:dyDescent="0.25">
      <c r="A106" s="34"/>
      <c r="E106" s="9"/>
      <c r="F106" s="9"/>
      <c r="G106" s="9"/>
      <c r="H106" s="9"/>
    </row>
    <row r="107" spans="1:8" x14ac:dyDescent="0.25">
      <c r="A107" s="35"/>
      <c r="B107" s="9"/>
    </row>
    <row r="108" spans="1:8" x14ac:dyDescent="0.25">
      <c r="A108" s="34"/>
      <c r="B108" s="9"/>
    </row>
    <row r="109" spans="1:8" x14ac:dyDescent="0.25">
      <c r="A109" s="34"/>
      <c r="B109" s="36"/>
    </row>
    <row r="110" spans="1:8" x14ac:dyDescent="0.25">
      <c r="A110" s="34"/>
      <c r="B110" s="36"/>
      <c r="C110" s="21"/>
    </row>
    <row r="111" spans="1:8" x14ac:dyDescent="0.25">
      <c r="A111" s="34"/>
      <c r="B111" s="9"/>
      <c r="C111" s="21"/>
    </row>
    <row r="112" spans="1:8" x14ac:dyDescent="0.25">
      <c r="A112" s="34"/>
      <c r="B112" s="9"/>
      <c r="C112" s="21"/>
    </row>
    <row r="113" spans="1:3" x14ac:dyDescent="0.25">
      <c r="A113" s="34"/>
      <c r="B113" s="9"/>
      <c r="C113" s="21"/>
    </row>
    <row r="114" spans="1:3" x14ac:dyDescent="0.25">
      <c r="A114" s="34"/>
      <c r="B114" s="9"/>
      <c r="C114" s="21"/>
    </row>
    <row r="115" spans="1:3" x14ac:dyDescent="0.25">
      <c r="A115" s="34"/>
      <c r="B115" s="9"/>
      <c r="C115" s="21"/>
    </row>
    <row r="116" spans="1:3" x14ac:dyDescent="0.25">
      <c r="A116" s="9"/>
      <c r="B116" s="9"/>
      <c r="C116" s="21"/>
    </row>
    <row r="117" spans="1:3" x14ac:dyDescent="0.25">
      <c r="A117" s="9"/>
      <c r="B117" s="9"/>
      <c r="C117" s="21"/>
    </row>
    <row r="118" spans="1:3" x14ac:dyDescent="0.25">
      <c r="A118" s="9"/>
      <c r="B118" s="9"/>
      <c r="C118" s="21"/>
    </row>
    <row r="119" spans="1:3" x14ac:dyDescent="0.25">
      <c r="A119" s="9"/>
      <c r="B119" s="36"/>
      <c r="C119" s="21"/>
    </row>
    <row r="120" spans="1:3" x14ac:dyDescent="0.25">
      <c r="B120" s="36"/>
      <c r="C120" s="21"/>
    </row>
    <row r="121" spans="1:3" x14ac:dyDescent="0.25">
      <c r="B121" s="36"/>
      <c r="C121" s="21"/>
    </row>
    <row r="122" spans="1:3" x14ac:dyDescent="0.25">
      <c r="B122" s="36"/>
      <c r="C122" s="21"/>
    </row>
    <row r="123" spans="1:3" x14ac:dyDescent="0.25">
      <c r="B123" s="36"/>
    </row>
    <row r="124" spans="1:3" x14ac:dyDescent="0.25">
      <c r="B124" s="36"/>
    </row>
    <row r="125" spans="1:3" x14ac:dyDescent="0.25">
      <c r="B125" s="36"/>
    </row>
    <row r="126" spans="1:3" x14ac:dyDescent="0.25">
      <c r="B126" s="36"/>
    </row>
    <row r="127" spans="1:3" x14ac:dyDescent="0.25">
      <c r="B127" s="36"/>
    </row>
    <row r="128" spans="1:3" x14ac:dyDescent="0.25">
      <c r="B128" s="36"/>
    </row>
  </sheetData>
  <dataConsolidate/>
  <customSheetViews>
    <customSheetView guid="{637B45DD-5206-40C9-857A-D1ADBAB08EDC}" showPageBreaks="1" printArea="1" hiddenColumns="1">
      <selection activeCell="A20" sqref="A20"/>
      <pageMargins left="0.31496062992125984" right="0.27559055118110237" top="0.59055118110236227" bottom="0.27559055118110237" header="0.19685039370078741" footer="0.19685039370078741"/>
      <pageSetup paperSize="9" orientation="portrait" r:id="rId1"/>
      <headerFooter alignWithMargins="0">
        <oddHeader>&amp;C&amp;"-,Bold"&amp;12Annexure to Part 3 of the AFI - Person details</oddHeader>
      </headerFooter>
    </customSheetView>
    <customSheetView guid="{26F3A0BF-9351-48C6-BCC3-54F1D634F5B5}" showPageBreaks="1" printArea="1">
      <selection activeCell="B3" sqref="A3:B3"/>
      <pageMargins left="0.31496062992125984" right="0.27559055118110237" top="0.59055118110236227" bottom="0.27559055118110237" header="0.19685039370078741" footer="0.19685039370078741"/>
      <pageSetup paperSize="9" orientation="portrait" r:id="rId2"/>
      <headerFooter alignWithMargins="0">
        <oddHeader>&amp;C&amp;"Times New Roman,Bold"&amp;12Application for Inclusion on the Gateway MUL 2&amp;R&amp;"Times New Roman,Regular"&amp;11Gateway MUL 12/2009</oddHeader>
      </headerFooter>
    </customSheetView>
    <customSheetView guid="{2B7E895B-DACF-4F58-BDE7-6EF737797BBD}" showPageBreaks="1" printArea="1" hiddenColumns="1" topLeftCell="A37">
      <selection activeCell="B42" sqref="B42"/>
      <pageMargins left="0.31496062992125984" right="0.27559055118110237" top="0.59055118110236227" bottom="0.27559055118110237" header="0.19685039370078741" footer="0.19685039370078741"/>
      <pageSetup paperSize="9" orientation="portrait" r:id="rId3"/>
      <headerFooter alignWithMargins="0">
        <oddHeader>&amp;C&amp;"-,Bold"&amp;12Annexure to Part 3 of the AFI - Person details</oddHeader>
      </headerFooter>
    </customSheetView>
  </customSheetViews>
  <mergeCells count="3">
    <mergeCell ref="A4:B4"/>
    <mergeCell ref="A2:B2"/>
    <mergeCell ref="A1:B1"/>
  </mergeCells>
  <phoneticPr fontId="0" type="noConversion"/>
  <dataValidations xWindow="651" yWindow="441" count="13">
    <dataValidation type="list" allowBlank="1" showInputMessage="1" showErrorMessage="1" error="Please choose an option from the list." sqref="B95">
      <formula1>Training</formula1>
    </dataValidation>
    <dataValidation type="list" showInputMessage="1" showErrorMessage="1" error="Please choose an option from the list." sqref="B58:B59 B96 B69:B71 B48 B30 B63:B65 B50:B54 B35:B39 B43:B46">
      <formula1>$E$18</formula1>
    </dataValidation>
    <dataValidation type="textLength" operator="lessThan" allowBlank="1" showInputMessage="1" showErrorMessage="1" error="Phone number must contain 16 characters or less" sqref="B13:B15">
      <formula1>17</formula1>
    </dataValidation>
    <dataValidation type="decimal" operator="greaterThan" allowBlank="1" showInputMessage="1" showErrorMessage="1" error="Please enter a dollar value." prompt="Please enter a dollar value in AUD." sqref="B91:B92">
      <formula1>0</formula1>
    </dataValidation>
    <dataValidation type="date" allowBlank="1" showInputMessage="1" showErrorMessage="1" error="Please enter a valid date in the format dd/mm/yyyy." prompt="Please enter a valid date in the format dd/mm/yyyy." sqref="B19 B98">
      <formula1>1</formula1>
      <formula2>401769</formula2>
    </dataValidation>
    <dataValidation allowBlank="1" showInputMessage="1" showErrorMessage="1" error="Please choose an option from the list." sqref="B17"/>
    <dataValidation type="list" allowBlank="1" showInputMessage="1" showErrorMessage="1" error="Please choose an option from the list." sqref="B7">
      <formula1>Title</formula1>
    </dataValidation>
    <dataValidation type="list" allowBlank="1" showInputMessage="1" showErrorMessage="1" error="Please choose an option from the list." sqref="B16">
      <formula1>Country</formula1>
    </dataValidation>
    <dataValidation type="list" allowBlank="1" showInputMessage="1" showErrorMessage="1" sqref="B20">
      <formula1>Sector</formula1>
    </dataValidation>
    <dataValidation type="list" allowBlank="1" showInputMessage="1" showErrorMessage="1" error="Please choose an option from the list." sqref="B18">
      <formula1>Security</formula1>
    </dataValidation>
    <dataValidation type="textLength" operator="lessThanOrEqual" allowBlank="1" showInputMessage="1" showErrorMessage="1" sqref="B11 B79 B85">
      <formula1>100</formula1>
    </dataValidation>
    <dataValidation type="textLength" operator="lessThanOrEqual" allowBlank="1" showInputMessage="1" showErrorMessage="1" error="Phone number must contain 16 characters or less" sqref="B80 B86">
      <formula1>100</formula1>
    </dataValidation>
    <dataValidation type="textLength" operator="lessThanOrEqual" allowBlank="1" showInputMessage="1" showErrorMessage="1" sqref="B97">
      <formula1>150</formula1>
    </dataValidation>
  </dataValidations>
  <pageMargins left="0.31496062992125984" right="0.27559055118110237" top="0.59055118110236227" bottom="0.27559055118110237" header="0.19685039370078741" footer="0.19685039370078741"/>
  <pageSetup paperSize="9" orientation="portrait" r:id="rId4"/>
  <headerFooter alignWithMargins="0">
    <oddHeader>&amp;C&amp;"-,Bold"&amp;12Annexure to Part 3 of the AFI - Person details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66"/>
  <sheetViews>
    <sheetView workbookViewId="0">
      <pane ySplit="1" topLeftCell="A20" activePane="bottomLeft" state="frozenSplit"/>
      <selection pane="bottomLeft" activeCell="B30" sqref="B30"/>
    </sheetView>
  </sheetViews>
  <sheetFormatPr defaultRowHeight="13.2" x14ac:dyDescent="0.25"/>
  <cols>
    <col min="1" max="1" width="28.5546875" bestFit="1" customWidth="1"/>
    <col min="2" max="2" width="41.44140625" style="5" bestFit="1" customWidth="1"/>
    <col min="3" max="3" width="22.33203125" bestFit="1" customWidth="1"/>
    <col min="5" max="5" width="21.88671875" customWidth="1"/>
    <col min="6" max="6" width="17.6640625" customWidth="1"/>
  </cols>
  <sheetData>
    <row r="1" spans="1:3" x14ac:dyDescent="0.25">
      <c r="A1" s="1" t="s">
        <v>21</v>
      </c>
      <c r="B1" s="4" t="s">
        <v>22</v>
      </c>
      <c r="C1" s="1" t="s">
        <v>23</v>
      </c>
    </row>
    <row r="2" spans="1:3" x14ac:dyDescent="0.25">
      <c r="A2" t="s">
        <v>18</v>
      </c>
      <c r="B2" s="5" t="str">
        <f>IF(ISBLANK('Person details'!B7), "",'Person details'!B7)</f>
        <v/>
      </c>
      <c r="C2" t="s">
        <v>1</v>
      </c>
    </row>
    <row r="3" spans="1:3" x14ac:dyDescent="0.25">
      <c r="A3" t="s">
        <v>25</v>
      </c>
      <c r="B3" s="5" t="str">
        <f>IF(ISBLANK('Person details'!B8), "",'Person details'!B8)</f>
        <v/>
      </c>
      <c r="C3" t="s">
        <v>1</v>
      </c>
    </row>
    <row r="4" spans="1:3" x14ac:dyDescent="0.25">
      <c r="A4" t="s">
        <v>26</v>
      </c>
      <c r="B4" s="5" t="str">
        <f>IF(ISBLANK('Person details'!B9), "",'Person details'!B9)</f>
        <v/>
      </c>
      <c r="C4" t="s">
        <v>1</v>
      </c>
    </row>
    <row r="5" spans="1:3" x14ac:dyDescent="0.25">
      <c r="A5" t="s">
        <v>27</v>
      </c>
      <c r="B5" s="5" t="str">
        <f>IF(ISBLANK('Person details'!B10), "",'Person details'!B10)</f>
        <v/>
      </c>
      <c r="C5" t="s">
        <v>1</v>
      </c>
    </row>
    <row r="6" spans="1:3" x14ac:dyDescent="0.25">
      <c r="A6" t="s">
        <v>28</v>
      </c>
      <c r="B6" s="5" t="str">
        <f>IF(ISBLANK('Person details'!B11), "",'Person details'!B11)</f>
        <v/>
      </c>
      <c r="C6" t="s">
        <v>1</v>
      </c>
    </row>
    <row r="7" spans="1:3" x14ac:dyDescent="0.25">
      <c r="A7" t="s">
        <v>29</v>
      </c>
      <c r="B7" s="5" t="str">
        <f>IF(ISBLANK('Person details'!B14), "",TEXT('Person details'!B14,"0"))</f>
        <v/>
      </c>
      <c r="C7" t="s">
        <v>1</v>
      </c>
    </row>
    <row r="8" spans="1:3" x14ac:dyDescent="0.25">
      <c r="A8" t="s">
        <v>30</v>
      </c>
      <c r="B8" s="5" t="e">
        <f>IF(ISBLANK('Person details'!#REF!), "",TEXT('Person details'!#REF!,"0"))</f>
        <v>#REF!</v>
      </c>
      <c r="C8" t="s">
        <v>1</v>
      </c>
    </row>
    <row r="9" spans="1:3" x14ac:dyDescent="0.25">
      <c r="A9" t="s">
        <v>31</v>
      </c>
      <c r="B9" s="5" t="str">
        <f>IF(ISBLANK('Person details'!B15), "",TEXT('Person details'!B15,"0"))</f>
        <v/>
      </c>
      <c r="C9" t="s">
        <v>1</v>
      </c>
    </row>
    <row r="10" spans="1:3" x14ac:dyDescent="0.25">
      <c r="A10" t="s">
        <v>32</v>
      </c>
      <c r="B10" s="5" t="str">
        <f>IF(ISBLANK('Person details'!B12), "",'Person details'!B12)</f>
        <v/>
      </c>
      <c r="C10" t="s">
        <v>1</v>
      </c>
    </row>
    <row r="11" spans="1:3" x14ac:dyDescent="0.25">
      <c r="A11" t="s">
        <v>87</v>
      </c>
      <c r="B11" s="5" t="str">
        <f>IF(ISBLANK('Person details'!B16), "",'Person details'!B16)</f>
        <v/>
      </c>
      <c r="C11" t="s">
        <v>88</v>
      </c>
    </row>
    <row r="12" spans="1:3" x14ac:dyDescent="0.25">
      <c r="A12" t="s">
        <v>34</v>
      </c>
      <c r="B12" s="5" t="str">
        <f>IF(ISBLANK('Person details'!B17), "",'Person details'!B17)</f>
        <v/>
      </c>
      <c r="C12" t="s">
        <v>1</v>
      </c>
    </row>
    <row r="13" spans="1:3" x14ac:dyDescent="0.25">
      <c r="A13" t="s">
        <v>35</v>
      </c>
      <c r="B13" s="6" t="str">
        <f>IF(ISBLANK('Person details'!B18), "",TEXT('Person details'!B18,"dd/mm/yyyy"))</f>
        <v/>
      </c>
      <c r="C13" t="s">
        <v>1</v>
      </c>
    </row>
    <row r="14" spans="1:3" x14ac:dyDescent="0.25">
      <c r="A14" s="2" t="s">
        <v>24</v>
      </c>
      <c r="B14" s="5" t="e">
        <f>IF(ISBLANK('Person details'!#REF!), "",'Person details'!#REF!)</f>
        <v>#REF!</v>
      </c>
      <c r="C14" s="3" t="s">
        <v>80</v>
      </c>
    </row>
    <row r="15" spans="1:3" x14ac:dyDescent="0.25">
      <c r="A15" t="s">
        <v>33</v>
      </c>
      <c r="B15" s="5" t="e">
        <f>IF(ISBLANK('Person details'!#REF!), "",'Person details'!#REF!)</f>
        <v>#REF!</v>
      </c>
      <c r="C15" s="3" t="s">
        <v>80</v>
      </c>
    </row>
    <row r="16" spans="1:3" x14ac:dyDescent="0.25">
      <c r="A16" t="s">
        <v>96</v>
      </c>
      <c r="B16" s="5" t="e">
        <f>IF(ISBLANK('Person details'!#REF!), "",'Person details'!#REF!)</f>
        <v>#REF!</v>
      </c>
      <c r="C16" s="3" t="s">
        <v>80</v>
      </c>
    </row>
    <row r="17" spans="1:3" x14ac:dyDescent="0.25">
      <c r="A17" t="s">
        <v>53</v>
      </c>
      <c r="B17" s="5" t="str">
        <f>IF(ISBLANK('Person details'!B22), "",'Person details'!B22)</f>
        <v/>
      </c>
      <c r="C17" t="s">
        <v>54</v>
      </c>
    </row>
    <row r="18" spans="1:3" x14ac:dyDescent="0.25">
      <c r="A18" t="s">
        <v>55</v>
      </c>
      <c r="B18" s="5" t="str">
        <f>IF(ISBLANK('Person details'!B23), "",'Person details'!B23)</f>
        <v/>
      </c>
      <c r="C18" t="s">
        <v>54</v>
      </c>
    </row>
    <row r="19" spans="1:3" x14ac:dyDescent="0.25">
      <c r="A19" t="s">
        <v>56</v>
      </c>
      <c r="B19" s="5" t="str">
        <f>IF(ISBLANK('Person details'!B24), "",'Person details'!B24)</f>
        <v/>
      </c>
      <c r="C19" t="s">
        <v>54</v>
      </c>
    </row>
    <row r="20" spans="1:3" x14ac:dyDescent="0.25">
      <c r="A20" t="s">
        <v>57</v>
      </c>
      <c r="B20" s="5" t="str">
        <f>IF(ISBLANK('Person details'!B25), "",'Person details'!B25)</f>
        <v/>
      </c>
      <c r="C20" t="s">
        <v>54</v>
      </c>
    </row>
    <row r="21" spans="1:3" x14ac:dyDescent="0.25">
      <c r="A21" t="s">
        <v>97</v>
      </c>
      <c r="B21" s="5" t="str">
        <f>IF(ISBLANK('Person details'!B29), "",'Person details'!B29)</f>
        <v/>
      </c>
      <c r="C21" t="s">
        <v>67</v>
      </c>
    </row>
    <row r="22" spans="1:3" x14ac:dyDescent="0.25">
      <c r="A22" t="s">
        <v>66</v>
      </c>
      <c r="B22" s="5" t="e">
        <f>IF(ISBLANK('Person details'!#REF!), "",'Person details'!#REF!)</f>
        <v>#REF!</v>
      </c>
      <c r="C22" t="s">
        <v>67</v>
      </c>
    </row>
    <row r="23" spans="1:3" x14ac:dyDescent="0.25">
      <c r="A23" t="s">
        <v>98</v>
      </c>
      <c r="B23" s="5" t="e">
        <f>IF(ISBLANK('Person details'!#REF!), "",'Person details'!#REF!)</f>
        <v>#REF!</v>
      </c>
      <c r="C23" t="s">
        <v>67</v>
      </c>
    </row>
    <row r="24" spans="1:3" x14ac:dyDescent="0.25">
      <c r="A24" t="s">
        <v>68</v>
      </c>
      <c r="B24" s="5" t="e">
        <f>IF(ISBLANK('Person details'!#REF!), "",'Person details'!#REF!)</f>
        <v>#REF!</v>
      </c>
      <c r="C24" t="s">
        <v>67</v>
      </c>
    </row>
    <row r="25" spans="1:3" x14ac:dyDescent="0.25">
      <c r="A25" t="s">
        <v>69</v>
      </c>
      <c r="B25" s="5" t="e">
        <f>IF(ISBLANK('Person details'!#REF!), "",'Person details'!#REF!)</f>
        <v>#REF!</v>
      </c>
      <c r="C25" t="s">
        <v>67</v>
      </c>
    </row>
    <row r="26" spans="1:3" x14ac:dyDescent="0.25">
      <c r="A26" t="s">
        <v>19</v>
      </c>
      <c r="B26" s="5" t="e">
        <f>IF(ISBLANK('Person details'!#REF!), "",'Person details'!#REF!)</f>
        <v>#REF!</v>
      </c>
      <c r="C26" t="s">
        <v>67</v>
      </c>
    </row>
    <row r="27" spans="1:3" x14ac:dyDescent="0.25">
      <c r="A27" t="s">
        <v>70</v>
      </c>
      <c r="B27" s="5" t="e">
        <f>IF(ISBLANK('Person details'!#REF!), "",'Person details'!#REF!)</f>
        <v>#REF!</v>
      </c>
      <c r="C27" t="s">
        <v>67</v>
      </c>
    </row>
    <row r="28" spans="1:3" x14ac:dyDescent="0.25">
      <c r="A28" t="s">
        <v>71</v>
      </c>
      <c r="B28" s="5" t="e">
        <f>IF(ISBLANK('Person details'!#REF!), "",'Person details'!#REF!)</f>
        <v>#REF!</v>
      </c>
      <c r="C28" t="s">
        <v>67</v>
      </c>
    </row>
    <row r="29" spans="1:3" x14ac:dyDescent="0.25">
      <c r="A29" t="s">
        <v>72</v>
      </c>
      <c r="B29" s="5" t="e">
        <f>IF(ISBLANK('Person details'!#REF!), "",'Person details'!#REF!)</f>
        <v>#REF!</v>
      </c>
      <c r="C29" t="s">
        <v>67</v>
      </c>
    </row>
    <row r="30" spans="1:3" x14ac:dyDescent="0.25">
      <c r="A30" t="s">
        <v>73</v>
      </c>
      <c r="B30" s="5" t="e">
        <f>IF(ISBLANK('Person details'!#REF!), "",'Person details'!#REF!)</f>
        <v>#REF!</v>
      </c>
      <c r="C30" t="s">
        <v>67</v>
      </c>
    </row>
    <row r="31" spans="1:3" x14ac:dyDescent="0.25">
      <c r="A31" t="s">
        <v>74</v>
      </c>
      <c r="B31" s="5" t="e">
        <f>IF(ISBLANK('Person details'!#REF!), "",'Person details'!#REF!)</f>
        <v>#REF!</v>
      </c>
      <c r="C31" t="s">
        <v>67</v>
      </c>
    </row>
    <row r="32" spans="1:3" x14ac:dyDescent="0.25">
      <c r="A32" t="s">
        <v>75</v>
      </c>
      <c r="B32" s="5" t="e">
        <f>IF(ISBLANK('Person details'!#REF!), "",'Person details'!#REF!)</f>
        <v>#REF!</v>
      </c>
      <c r="C32" t="s">
        <v>67</v>
      </c>
    </row>
    <row r="33" spans="1:3" x14ac:dyDescent="0.25">
      <c r="A33" t="s">
        <v>76</v>
      </c>
      <c r="B33" s="5" t="e">
        <f>IF(ISBLANK('Person details'!#REF!), "",'Person details'!#REF!)</f>
        <v>#REF!</v>
      </c>
      <c r="C33" t="s">
        <v>67</v>
      </c>
    </row>
    <row r="34" spans="1:3" x14ac:dyDescent="0.25">
      <c r="A34" t="s">
        <v>77</v>
      </c>
      <c r="B34" s="5" t="e">
        <f>IF(ISBLANK('Person details'!#REF!), "",'Person details'!#REF!)</f>
        <v>#REF!</v>
      </c>
      <c r="C34" t="s">
        <v>67</v>
      </c>
    </row>
    <row r="35" spans="1:3" x14ac:dyDescent="0.25">
      <c r="A35" t="s">
        <v>58</v>
      </c>
      <c r="B35" s="5" t="e">
        <f>IF(ISBLANK('Person details'!#REF!), "",'Person details'!#REF!)</f>
        <v>#REF!</v>
      </c>
      <c r="C35" t="s">
        <v>8</v>
      </c>
    </row>
    <row r="36" spans="1:3" x14ac:dyDescent="0.25">
      <c r="A36" t="s">
        <v>93</v>
      </c>
      <c r="B36" s="5" t="e">
        <f>IF(ISBLANK('Person details'!#REF!), "",'Person details'!#REF!)</f>
        <v>#REF!</v>
      </c>
      <c r="C36" t="s">
        <v>8</v>
      </c>
    </row>
    <row r="37" spans="1:3" x14ac:dyDescent="0.25">
      <c r="A37" t="s">
        <v>59</v>
      </c>
      <c r="B37" s="5" t="e">
        <f>IF(ISBLANK('Person details'!#REF!), "",TEXT('Person details'!#REF!,"0.0"))</f>
        <v>#REF!</v>
      </c>
      <c r="C37" t="s">
        <v>8</v>
      </c>
    </row>
    <row r="38" spans="1:3" x14ac:dyDescent="0.25">
      <c r="A38" t="s">
        <v>60</v>
      </c>
      <c r="B38" s="5" t="e">
        <f>IF(ISBLANK('Person details'!#REF!), "",'Person details'!#REF!)</f>
        <v>#REF!</v>
      </c>
      <c r="C38" t="s">
        <v>8</v>
      </c>
    </row>
    <row r="39" spans="1:3" x14ac:dyDescent="0.25">
      <c r="A39" t="s">
        <v>61</v>
      </c>
      <c r="B39" s="5" t="e">
        <f>IF(ISBLANK('Person details'!#REF!), "",'Person details'!#REF!)</f>
        <v>#REF!</v>
      </c>
      <c r="C39" t="s">
        <v>8</v>
      </c>
    </row>
    <row r="40" spans="1:3" x14ac:dyDescent="0.25">
      <c r="A40" t="s">
        <v>62</v>
      </c>
      <c r="B40" s="5" t="e">
        <f>IF(ISBLANK('Person details'!#REF!), "",'Person details'!#REF!)</f>
        <v>#REF!</v>
      </c>
      <c r="C40" t="s">
        <v>8</v>
      </c>
    </row>
    <row r="41" spans="1:3" x14ac:dyDescent="0.25">
      <c r="A41" t="s">
        <v>94</v>
      </c>
      <c r="B41" s="5" t="e">
        <f>IF(ISBLANK('Person details'!#REF!), "",'Person details'!#REF!)</f>
        <v>#REF!</v>
      </c>
      <c r="C41" t="s">
        <v>8</v>
      </c>
    </row>
    <row r="42" spans="1:3" x14ac:dyDescent="0.25">
      <c r="A42" t="s">
        <v>63</v>
      </c>
      <c r="B42" s="5" t="e">
        <f>IF(ISBLANK('Person details'!#REF!), "",TEXT('Person details'!#REF!,"0.0"))</f>
        <v>#REF!</v>
      </c>
      <c r="C42" t="s">
        <v>8</v>
      </c>
    </row>
    <row r="43" spans="1:3" x14ac:dyDescent="0.25">
      <c r="A43" t="s">
        <v>64</v>
      </c>
      <c r="B43" s="5" t="str">
        <f>IF(ISBLANK('Person details'!B29), "",'Person details'!#REF!)</f>
        <v/>
      </c>
      <c r="C43" t="s">
        <v>8</v>
      </c>
    </row>
    <row r="44" spans="1:3" x14ac:dyDescent="0.25">
      <c r="A44" t="s">
        <v>65</v>
      </c>
      <c r="C44" t="s">
        <v>8</v>
      </c>
    </row>
    <row r="45" spans="1:3" x14ac:dyDescent="0.25">
      <c r="A45" t="s">
        <v>43</v>
      </c>
      <c r="B45" s="5" t="e">
        <f>IF(ISBLANK('Person details'!#REF!), "",'Person details'!#REF!)</f>
        <v>#REF!</v>
      </c>
      <c r="C45" t="s">
        <v>9</v>
      </c>
    </row>
    <row r="46" spans="1:3" x14ac:dyDescent="0.25">
      <c r="A46" t="s">
        <v>42</v>
      </c>
      <c r="B46" s="5" t="e">
        <f>IF(ISBLANK('Person details'!#REF!), "",'Person details'!#REF!)</f>
        <v>#REF!</v>
      </c>
      <c r="C46" t="s">
        <v>9</v>
      </c>
    </row>
    <row r="47" spans="1:3" x14ac:dyDescent="0.25">
      <c r="A47" t="s">
        <v>44</v>
      </c>
      <c r="B47" s="5" t="e">
        <f>IF(ISBLANK('Person details'!#REF!), "",'Person details'!#REF!)</f>
        <v>#REF!</v>
      </c>
      <c r="C47" t="s">
        <v>9</v>
      </c>
    </row>
    <row r="48" spans="1:3" x14ac:dyDescent="0.25">
      <c r="A48" t="s">
        <v>89</v>
      </c>
      <c r="B48" s="5" t="str">
        <f>IF(ISBLANK('Person details'!B90), "",TEXT('Person details'!B90,"0.00"))</f>
        <v/>
      </c>
      <c r="C48" t="s">
        <v>9</v>
      </c>
    </row>
    <row r="49" spans="1:3" x14ac:dyDescent="0.25">
      <c r="A49" t="s">
        <v>36</v>
      </c>
      <c r="B49" s="5" t="str">
        <f>IF(ISBLANK('Person details'!B100), "",'Person details'!B100)</f>
        <v/>
      </c>
      <c r="C49" t="s">
        <v>9</v>
      </c>
    </row>
    <row r="50" spans="1:3" x14ac:dyDescent="0.25">
      <c r="A50" t="s">
        <v>37</v>
      </c>
      <c r="B50" s="5" t="e">
        <f>IF(ISBLANK('Person details'!#REF!), "",'Person details'!#REF!)</f>
        <v>#REF!</v>
      </c>
      <c r="C50" t="s">
        <v>9</v>
      </c>
    </row>
    <row r="51" spans="1:3" x14ac:dyDescent="0.25">
      <c r="A51" t="s">
        <v>38</v>
      </c>
      <c r="B51" s="5" t="str">
        <f>IF(ISBLANK('Person details'!B94), "",'Person details'!B94)</f>
        <v/>
      </c>
      <c r="C51" t="s">
        <v>9</v>
      </c>
    </row>
    <row r="52" spans="1:3" x14ac:dyDescent="0.25">
      <c r="A52" t="s">
        <v>86</v>
      </c>
      <c r="B52" s="5" t="str">
        <f>IF(ISBLANK('Person details'!B95), "",'Person details'!B95)</f>
        <v/>
      </c>
      <c r="C52" t="s">
        <v>9</v>
      </c>
    </row>
    <row r="53" spans="1:3" x14ac:dyDescent="0.25">
      <c r="A53" t="s">
        <v>39</v>
      </c>
      <c r="B53" s="6" t="str">
        <f>IF(ISBLANK('Person details'!B96), "",'Person details'!B96)</f>
        <v/>
      </c>
      <c r="C53" t="s">
        <v>9</v>
      </c>
    </row>
    <row r="54" spans="1:3" x14ac:dyDescent="0.25">
      <c r="A54" t="s">
        <v>40</v>
      </c>
      <c r="B54" s="5" t="e">
        <f>IF(ISBLANK('Person details'!#REF!), "",TEXT('Person details'!#REF!,"dd/mm/yyyy"))</f>
        <v>#REF!</v>
      </c>
      <c r="C54" t="s">
        <v>9</v>
      </c>
    </row>
    <row r="55" spans="1:3" x14ac:dyDescent="0.25">
      <c r="A55" t="s">
        <v>41</v>
      </c>
      <c r="B55" s="5" t="e">
        <f>IF(ISBLANK('Person details'!#REF!), "",'Person details'!#REF!)</f>
        <v>#REF!</v>
      </c>
      <c r="C55" t="s">
        <v>9</v>
      </c>
    </row>
    <row r="56" spans="1:3" x14ac:dyDescent="0.25">
      <c r="A56" t="s">
        <v>95</v>
      </c>
      <c r="B56" s="5" t="e">
        <f>IF(ISBLANK('Person details'!#REF!), "",'Person details'!#REF!)</f>
        <v>#REF!</v>
      </c>
      <c r="C56" t="s">
        <v>9</v>
      </c>
    </row>
    <row r="57" spans="1:3" x14ac:dyDescent="0.25">
      <c r="A57" t="s">
        <v>45</v>
      </c>
      <c r="B57" s="5" t="str">
        <f>IF(ISBLANK('Person details'!B77), "",'Person details'!B77)</f>
        <v/>
      </c>
      <c r="C57" t="s">
        <v>12</v>
      </c>
    </row>
    <row r="58" spans="1:3" x14ac:dyDescent="0.25">
      <c r="A58" t="s">
        <v>46</v>
      </c>
      <c r="B58" s="5" t="str">
        <f>IF(ISBLANK('Person details'!B78), "",'Person details'!B78)</f>
        <v/>
      </c>
      <c r="C58" t="s">
        <v>12</v>
      </c>
    </row>
    <row r="59" spans="1:3" x14ac:dyDescent="0.25">
      <c r="A59" t="s">
        <v>91</v>
      </c>
      <c r="B59" s="5" t="str">
        <f>IF(ISBLANK('Person details'!B79), "",'Person details'!B79)</f>
        <v/>
      </c>
      <c r="C59" t="s">
        <v>12</v>
      </c>
    </row>
    <row r="60" spans="1:3" x14ac:dyDescent="0.25">
      <c r="A60" t="s">
        <v>47</v>
      </c>
      <c r="B60" s="5" t="str">
        <f>IF(ISBLANK('Person details'!B80), "",TEXT('Person details'!B80,"0"))</f>
        <v/>
      </c>
      <c r="C60" t="s">
        <v>12</v>
      </c>
    </row>
    <row r="61" spans="1:3" x14ac:dyDescent="0.25">
      <c r="A61" t="s">
        <v>48</v>
      </c>
      <c r="B61" s="5" t="str">
        <f>IF(ISBLANK('Person details'!B81), "",'Person details'!B81)</f>
        <v/>
      </c>
      <c r="C61" t="s">
        <v>12</v>
      </c>
    </row>
    <row r="62" spans="1:3" x14ac:dyDescent="0.25">
      <c r="A62" t="s">
        <v>49</v>
      </c>
      <c r="B62" s="5" t="str">
        <f>IF(ISBLANK('Person details'!B83), "",'Person details'!B83)</f>
        <v/>
      </c>
      <c r="C62" t="s">
        <v>12</v>
      </c>
    </row>
    <row r="63" spans="1:3" x14ac:dyDescent="0.25">
      <c r="A63" t="s">
        <v>50</v>
      </c>
      <c r="B63" s="5" t="str">
        <f>IF(ISBLANK('Person details'!B84), "",'Person details'!B84)</f>
        <v/>
      </c>
      <c r="C63" t="s">
        <v>12</v>
      </c>
    </row>
    <row r="64" spans="1:3" x14ac:dyDescent="0.25">
      <c r="A64" t="s">
        <v>92</v>
      </c>
      <c r="B64" s="5" t="str">
        <f>IF(ISBLANK('Person details'!B85), "",'Person details'!B85)</f>
        <v/>
      </c>
      <c r="C64" t="s">
        <v>12</v>
      </c>
    </row>
    <row r="65" spans="1:3" x14ac:dyDescent="0.25">
      <c r="A65" t="s">
        <v>51</v>
      </c>
      <c r="B65" s="5" t="str">
        <f>IF(ISBLANK('Person details'!B86), "",TEXT('Person details'!B86,"0"))</f>
        <v/>
      </c>
      <c r="C65" t="s">
        <v>12</v>
      </c>
    </row>
    <row r="66" spans="1:3" x14ac:dyDescent="0.25">
      <c r="A66" t="s">
        <v>52</v>
      </c>
      <c r="B66" s="5" t="str">
        <f>IF(ISBLANK('Person details'!B87), "",'Person details'!B87)</f>
        <v/>
      </c>
      <c r="C66" t="s">
        <v>12</v>
      </c>
    </row>
  </sheetData>
  <sheetProtection password="E532" sheet="1" selectLockedCells="1" selectUnlockedCells="1"/>
  <customSheetViews>
    <customSheetView guid="{637B45DD-5206-40C9-857A-D1ADBAB08EDC}" state="hidden">
      <pane ySplit="1" topLeftCell="A20" activePane="bottomLeft" state="frozenSplit"/>
      <selection pane="bottomLeft" activeCell="B30" sqref="B30"/>
      <pageMargins left="0.75" right="0.75" top="1" bottom="1" header="0.5" footer="0.5"/>
      <pageSetup paperSize="9" orientation="portrait" r:id="rId1"/>
      <headerFooter alignWithMargins="0"/>
    </customSheetView>
    <customSheetView guid="{26F3A0BF-9351-48C6-BCC3-54F1D634F5B5}" state="hidden">
      <pane ySplit="1" topLeftCell="A20" activePane="bottomLeft" state="frozenSplit"/>
      <selection pane="bottomLeft" activeCell="B30" sqref="B30"/>
      <pageMargins left="0.75" right="0.75" top="1" bottom="1" header="0.5" footer="0.5"/>
      <pageSetup paperSize="9" orientation="portrait" r:id="rId2"/>
      <headerFooter alignWithMargins="0"/>
    </customSheetView>
    <customSheetView guid="{2B7E895B-DACF-4F58-BDE7-6EF737797BBD}" state="hidden">
      <pane ySplit="1" topLeftCell="A20" activePane="bottomLeft" state="frozenSplit"/>
      <selection pane="bottomLeft" activeCell="B30" sqref="B30"/>
      <pageMargins left="0.75" right="0.75" top="1" bottom="1" header="0.5" footer="0.5"/>
      <pageSetup paperSize="9" orientation="portrait" r:id="rId3"/>
      <headerFooter alignWithMargins="0"/>
    </customSheetView>
  </customSheetViews>
  <phoneticPr fontId="0" type="noConversion"/>
  <pageMargins left="0.75" right="0.75" top="1" bottom="1" header="0.5" footer="0.5"/>
  <pageSetup paperSize="9" orientation="portrait"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9"/>
  <sheetViews>
    <sheetView workbookViewId="0">
      <pane ySplit="1" topLeftCell="A2" activePane="bottomLeft" state="frozenSplit"/>
      <selection pane="bottomLeft" activeCell="A2" sqref="A2:C9"/>
    </sheetView>
  </sheetViews>
  <sheetFormatPr defaultRowHeight="13.2" x14ac:dyDescent="0.25"/>
  <cols>
    <col min="1" max="1" width="13.6640625" bestFit="1" customWidth="1"/>
    <col min="2" max="2" width="12" style="5" bestFit="1" customWidth="1"/>
    <col min="3" max="3" width="20.6640625" bestFit="1" customWidth="1"/>
  </cols>
  <sheetData>
    <row r="1" spans="1:3" x14ac:dyDescent="0.25">
      <c r="A1" s="1" t="s">
        <v>21</v>
      </c>
      <c r="B1" s="4" t="s">
        <v>22</v>
      </c>
      <c r="C1" s="1" t="s">
        <v>23</v>
      </c>
    </row>
    <row r="2" spans="1:3" x14ac:dyDescent="0.25">
      <c r="A2" s="2" t="s">
        <v>81</v>
      </c>
      <c r="B2" s="5" t="e">
        <f>IF(ISBLANK('Person details'!#REF!), "",'Person details'!#REF!)</f>
        <v>#REF!</v>
      </c>
      <c r="C2" s="3" t="s">
        <v>80</v>
      </c>
    </row>
    <row r="3" spans="1:3" x14ac:dyDescent="0.25">
      <c r="A3" s="2" t="s">
        <v>6</v>
      </c>
      <c r="B3" s="5" t="e">
        <f>IF(ISBLANK('Person details'!#REF!), "",TEXT('Person details'!#REF!,"0"))</f>
        <v>#REF!</v>
      </c>
      <c r="C3" s="3" t="s">
        <v>80</v>
      </c>
    </row>
    <row r="4" spans="1:3" x14ac:dyDescent="0.25">
      <c r="A4" s="2" t="s">
        <v>82</v>
      </c>
      <c r="B4" s="5" t="e">
        <f>IF(ISBLANK('Person details'!#REF!), "",'Person details'!#REF!)</f>
        <v>#REF!</v>
      </c>
      <c r="C4" s="3" t="s">
        <v>80</v>
      </c>
    </row>
    <row r="5" spans="1:3" x14ac:dyDescent="0.25">
      <c r="A5" s="2" t="s">
        <v>83</v>
      </c>
      <c r="B5" s="5" t="e">
        <f>IF(ISBLANK('Person details'!#REF!), "",'Person details'!#REF!)</f>
        <v>#REF!</v>
      </c>
      <c r="C5" s="3" t="s">
        <v>80</v>
      </c>
    </row>
    <row r="6" spans="1:3" x14ac:dyDescent="0.25">
      <c r="A6" s="2" t="s">
        <v>0</v>
      </c>
      <c r="B6" s="5" t="e">
        <f>IF(ISBLANK('Person details'!#REF!), "",'Person details'!#REF!)</f>
        <v>#REF!</v>
      </c>
      <c r="C6" s="3" t="s">
        <v>80</v>
      </c>
    </row>
    <row r="7" spans="1:3" x14ac:dyDescent="0.25">
      <c r="A7" s="2" t="s">
        <v>84</v>
      </c>
      <c r="B7" s="5" t="e">
        <f>IF(ISBLANK('Person details'!#REF!), "",TEXT('Person details'!#REF!,"0"))</f>
        <v>#REF!</v>
      </c>
      <c r="C7" s="3" t="s">
        <v>80</v>
      </c>
    </row>
    <row r="8" spans="1:3" x14ac:dyDescent="0.25">
      <c r="A8" s="2" t="s">
        <v>7</v>
      </c>
      <c r="B8" s="5" t="e">
        <f>IF(ISBLANK('Person details'!#REF!), "",'Person details'!#REF!)</f>
        <v>#REF!</v>
      </c>
      <c r="C8" s="3" t="s">
        <v>80</v>
      </c>
    </row>
    <row r="9" spans="1:3" x14ac:dyDescent="0.25">
      <c r="A9" s="2" t="s">
        <v>85</v>
      </c>
      <c r="B9" s="5" t="e">
        <f>IF(ISBLANK('Person details'!#REF!), "",TEXT('Person details'!#REF!,"0"))</f>
        <v>#REF!</v>
      </c>
      <c r="C9" s="3" t="s">
        <v>80</v>
      </c>
    </row>
  </sheetData>
  <sheetProtection password="E532" sheet="1" objects="1" scenarios="1" selectLockedCells="1" selectUnlockedCells="1"/>
  <customSheetViews>
    <customSheetView guid="{637B45DD-5206-40C9-857A-D1ADBAB08EDC}" state="hidden">
      <pane ySplit="1" topLeftCell="A2" activePane="bottomLeft" state="frozenSplit"/>
      <selection pane="bottomLeft" activeCell="A2" sqref="A2:C9"/>
      <pageMargins left="0.75" right="0.75" top="1" bottom="1" header="0.5" footer="0.5"/>
      <pageSetup paperSize="9" orientation="portrait" r:id="rId1"/>
      <headerFooter alignWithMargins="0"/>
    </customSheetView>
    <customSheetView guid="{26F3A0BF-9351-48C6-BCC3-54F1D634F5B5}" state="hidden">
      <pane ySplit="1" topLeftCell="A2" activePane="bottomLeft" state="frozenSplit"/>
      <selection pane="bottomLeft" activeCell="A2" sqref="A2:C9"/>
      <pageMargins left="0.75" right="0.75" top="1" bottom="1" header="0.5" footer="0.5"/>
      <pageSetup paperSize="9" orientation="portrait" r:id="rId2"/>
      <headerFooter alignWithMargins="0"/>
    </customSheetView>
    <customSheetView guid="{2B7E895B-DACF-4F58-BDE7-6EF737797BBD}" state="hidden">
      <pane ySplit="1" topLeftCell="A2" activePane="bottomLeft" state="frozenSplit"/>
      <selection pane="bottomLeft" activeCell="A2" sqref="A2:C9"/>
      <pageMargins left="0.75" right="0.75" top="1" bottom="1" header="0.5" footer="0.5"/>
      <pageSetup paperSize="9" orientation="portrait" r:id="rId3"/>
      <headerFooter alignWithMargins="0"/>
    </customSheetView>
  </customSheetViews>
  <phoneticPr fontId="0" type="noConversion"/>
  <pageMargins left="0.75" right="0.75" top="1" bottom="1" header="0.5" footer="0.5"/>
  <pageSetup paperSize="9" orientation="portrait" r:id="rId4"/>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workbookViewId="0">
      <selection activeCell="A2" sqref="A2:A5"/>
    </sheetView>
  </sheetViews>
  <sheetFormatPr defaultRowHeight="13.2" x14ac:dyDescent="0.25"/>
  <cols>
    <col min="1" max="1" width="59.44140625" bestFit="1" customWidth="1"/>
  </cols>
  <sheetData>
    <row r="1" spans="1:2" x14ac:dyDescent="0.25">
      <c r="A1" s="1" t="s">
        <v>139</v>
      </c>
      <c r="B1" s="2" t="s">
        <v>7</v>
      </c>
    </row>
    <row r="2" spans="1:2" x14ac:dyDescent="0.25">
      <c r="A2" s="2" t="s">
        <v>140</v>
      </c>
    </row>
    <row r="3" spans="1:2" x14ac:dyDescent="0.25">
      <c r="A3" s="2" t="s">
        <v>169</v>
      </c>
    </row>
    <row r="4" spans="1:2" x14ac:dyDescent="0.25">
      <c r="A4" s="2" t="s">
        <v>141</v>
      </c>
    </row>
    <row r="5" spans="1:2" x14ac:dyDescent="0.25">
      <c r="A5" s="2" t="s">
        <v>105</v>
      </c>
    </row>
    <row r="8" spans="1:2" x14ac:dyDescent="0.25">
      <c r="A8" s="1" t="s">
        <v>142</v>
      </c>
      <c r="B8" s="2" t="s">
        <v>151</v>
      </c>
    </row>
    <row r="9" spans="1:2" x14ac:dyDescent="0.25">
      <c r="A9" s="2" t="s">
        <v>152</v>
      </c>
    </row>
    <row r="10" spans="1:2" x14ac:dyDescent="0.25">
      <c r="A10" s="2" t="s">
        <v>143</v>
      </c>
    </row>
    <row r="11" spans="1:2" x14ac:dyDescent="0.25">
      <c r="A11" s="2" t="s">
        <v>144</v>
      </c>
    </row>
    <row r="12" spans="1:2" x14ac:dyDescent="0.25">
      <c r="A12" s="2" t="s">
        <v>145</v>
      </c>
    </row>
    <row r="13" spans="1:2" x14ac:dyDescent="0.25">
      <c r="A13" s="2" t="s">
        <v>146</v>
      </c>
    </row>
    <row r="14" spans="1:2" x14ac:dyDescent="0.25">
      <c r="A14" s="2" t="s">
        <v>147</v>
      </c>
    </row>
    <row r="15" spans="1:2" x14ac:dyDescent="0.25">
      <c r="A15" s="2" t="s">
        <v>148</v>
      </c>
    </row>
    <row r="16" spans="1:2" x14ac:dyDescent="0.25">
      <c r="A16" s="2" t="s">
        <v>136</v>
      </c>
    </row>
    <row r="17" spans="1:2" x14ac:dyDescent="0.25">
      <c r="A17" s="2" t="s">
        <v>105</v>
      </c>
    </row>
    <row r="20" spans="1:2" ht="14.4" x14ac:dyDescent="0.25">
      <c r="A20" s="8" t="s">
        <v>133</v>
      </c>
      <c r="B20" s="2" t="s">
        <v>135</v>
      </c>
    </row>
    <row r="21" spans="1:2" x14ac:dyDescent="0.25">
      <c r="A21" s="2" t="s">
        <v>149</v>
      </c>
    </row>
    <row r="22" spans="1:2" x14ac:dyDescent="0.25">
      <c r="A22" s="2" t="s">
        <v>150</v>
      </c>
    </row>
    <row r="25" spans="1:2" x14ac:dyDescent="0.25">
      <c r="A25" s="1" t="s">
        <v>134</v>
      </c>
      <c r="B25" t="s">
        <v>104</v>
      </c>
    </row>
    <row r="26" spans="1:2" x14ac:dyDescent="0.25">
      <c r="A26" t="s">
        <v>156</v>
      </c>
    </row>
    <row r="27" spans="1:2" x14ac:dyDescent="0.25">
      <c r="A27" t="s">
        <v>157</v>
      </c>
    </row>
    <row r="28" spans="1:2" x14ac:dyDescent="0.25">
      <c r="A28" t="s">
        <v>158</v>
      </c>
    </row>
    <row r="29" spans="1:2" x14ac:dyDescent="0.25">
      <c r="A29" t="s">
        <v>14</v>
      </c>
    </row>
    <row r="32" spans="1:2" ht="28.8" x14ac:dyDescent="0.25">
      <c r="A32" s="7" t="s">
        <v>153</v>
      </c>
      <c r="B32" t="s">
        <v>159</v>
      </c>
    </row>
    <row r="33" spans="1:2" x14ac:dyDescent="0.25">
      <c r="A33" t="s">
        <v>13</v>
      </c>
    </row>
    <row r="34" spans="1:2" x14ac:dyDescent="0.25">
      <c r="A34" t="s">
        <v>14</v>
      </c>
    </row>
    <row r="36" spans="1:2" x14ac:dyDescent="0.25">
      <c r="A36" s="1" t="s">
        <v>18</v>
      </c>
      <c r="B36" s="2" t="s">
        <v>18</v>
      </c>
    </row>
    <row r="37" spans="1:2" x14ac:dyDescent="0.25">
      <c r="A37" s="2" t="s">
        <v>17</v>
      </c>
      <c r="B37" s="2"/>
    </row>
    <row r="38" spans="1:2" x14ac:dyDescent="0.25">
      <c r="A38" s="2" t="s">
        <v>109</v>
      </c>
    </row>
    <row r="39" spans="1:2" x14ac:dyDescent="0.25">
      <c r="A39" s="2" t="s">
        <v>16</v>
      </c>
    </row>
    <row r="40" spans="1:2" x14ac:dyDescent="0.25">
      <c r="A40" s="2" t="s">
        <v>112</v>
      </c>
    </row>
    <row r="41" spans="1:2" x14ac:dyDescent="0.25">
      <c r="A41" s="2" t="s">
        <v>111</v>
      </c>
    </row>
    <row r="42" spans="1:2" x14ac:dyDescent="0.25">
      <c r="A42" s="2" t="s">
        <v>113</v>
      </c>
    </row>
  </sheetData>
  <customSheetViews>
    <customSheetView guid="{2B7E895B-DACF-4F58-BDE7-6EF737797BBD}">
      <selection activeCell="A36" sqref="A36:A37"/>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Person details</vt:lpstr>
      <vt:lpstr>Reviewer</vt:lpstr>
      <vt:lpstr>Business</vt:lpstr>
      <vt:lpstr>Data Validation</vt:lpstr>
      <vt:lpstr>Business</vt:lpstr>
      <vt:lpstr>Country</vt:lpstr>
      <vt:lpstr>'Person details'!Print_Area</vt:lpstr>
      <vt:lpstr>Sector</vt:lpstr>
      <vt:lpstr>Security</vt:lpstr>
      <vt:lpstr>Title</vt:lpstr>
      <vt:lpstr>Training</vt:lpstr>
    </vt:vector>
  </TitlesOfParts>
  <Company>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Private Sector Reviewer Details</dc:title>
  <dc:creator>Department of Finance</dc:creator>
  <cp:lastModifiedBy>Jacob, Tameena</cp:lastModifiedBy>
  <cp:lastPrinted>2013-04-18T01:59:33Z</cp:lastPrinted>
  <dcterms:created xsi:type="dcterms:W3CDTF">2006-01-16T03:41:21Z</dcterms:created>
  <dcterms:modified xsi:type="dcterms:W3CDTF">2019-11-05T04:36:20Z</dcterms:modified>
</cp:coreProperties>
</file>